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20496" windowHeight="7752" tabRatio="598" firstSheet="3" activeTab="6"/>
  </bookViews>
  <sheets>
    <sheet name="JURIDICA" sheetId="9" r:id="rId1"/>
    <sheet name="COOP MULTIACTIVA GRUPO 8" sheetId="8" r:id="rId2"/>
    <sheet name="COOP MULTIACTIVA GRUPO 16" sheetId="12" r:id="rId3"/>
    <sheet name="COOP MULTIACTIVA GRUPO 46" sheetId="13" r:id="rId4"/>
    <sheet name="COOP MULTIACTIVA GRUPO 44" sheetId="14" r:id="rId5"/>
    <sheet name="COOP GRUPO 23" sheetId="15" r:id="rId6"/>
    <sheet name="FINANCIERA" sheetId="10" r:id="rId7"/>
  </sheets>
  <calcPr calcId="152511"/>
</workbook>
</file>

<file path=xl/calcChain.xml><?xml version="1.0" encoding="utf-8"?>
<calcChain xmlns="http://schemas.openxmlformats.org/spreadsheetml/2006/main">
  <c r="C24" i="10" l="1"/>
  <c r="C23" i="10"/>
  <c r="C13" i="10"/>
  <c r="C14" i="10" s="1"/>
  <c r="F123" i="15" l="1"/>
  <c r="D134" i="15" s="1"/>
  <c r="E108" i="15"/>
  <c r="D133" i="15" s="1"/>
  <c r="M102" i="15"/>
  <c r="L102" i="15"/>
  <c r="K102" i="15"/>
  <c r="N102" i="15"/>
  <c r="C56" i="15"/>
  <c r="D41" i="15"/>
  <c r="E40" i="15" s="1"/>
  <c r="F22" i="15"/>
  <c r="E22" i="15"/>
  <c r="E24" i="15" s="1"/>
  <c r="D22" i="15"/>
  <c r="F125" i="14"/>
  <c r="D136" i="14" s="1"/>
  <c r="E110" i="14"/>
  <c r="D135" i="14" s="1"/>
  <c r="C106" i="14"/>
  <c r="C57" i="14"/>
  <c r="D41" i="14"/>
  <c r="E40" i="14"/>
  <c r="F22" i="14"/>
  <c r="E22" i="14"/>
  <c r="E24" i="14" s="1"/>
  <c r="D22" i="14"/>
  <c r="F128" i="13"/>
  <c r="D139" i="13" s="1"/>
  <c r="E113" i="13"/>
  <c r="D138" i="13" s="1"/>
  <c r="E138" i="13" s="1"/>
  <c r="C109" i="13"/>
  <c r="A106" i="13"/>
  <c r="N105" i="13"/>
  <c r="C57" i="13"/>
  <c r="C56" i="13"/>
  <c r="D41" i="13"/>
  <c r="E40" i="13" s="1"/>
  <c r="F22" i="13"/>
  <c r="E22" i="13"/>
  <c r="E24" i="13" s="1"/>
  <c r="D22" i="13"/>
  <c r="F126" i="12"/>
  <c r="D137" i="12" s="1"/>
  <c r="E111" i="12"/>
  <c r="D136" i="12" s="1"/>
  <c r="C107" i="12"/>
  <c r="C57" i="12"/>
  <c r="C56" i="12"/>
  <c r="D41" i="12"/>
  <c r="E40" i="12" s="1"/>
  <c r="F22" i="12"/>
  <c r="E22" i="12"/>
  <c r="E24" i="12" s="1"/>
  <c r="D22" i="12"/>
  <c r="E136" i="12" l="1"/>
  <c r="E135" i="14"/>
  <c r="E133" i="15"/>
  <c r="F22" i="8"/>
  <c r="E22" i="8"/>
  <c r="D22" i="8"/>
  <c r="A107" i="8" l="1"/>
  <c r="D41" i="8"/>
  <c r="E40" i="8" s="1"/>
  <c r="E24" i="8" l="1"/>
  <c r="E114" i="8" l="1"/>
  <c r="D139" i="8" s="1"/>
  <c r="F129" i="8"/>
  <c r="D140" i="8" s="1"/>
  <c r="E139" i="8" l="1"/>
  <c r="C110" i="8" l="1"/>
  <c r="C56" i="8"/>
  <c r="C55" i="8"/>
</calcChain>
</file>

<file path=xl/sharedStrings.xml><?xml version="1.0" encoding="utf-8"?>
<sst xmlns="http://schemas.openxmlformats.org/spreadsheetml/2006/main" count="1678" uniqueCount="474">
  <si>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</si>
  <si>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</si>
  <si>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</si>
  <si>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</si>
  <si>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</si>
  <si>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</si>
  <si>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</si>
  <si>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</si>
  <si>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</si>
  <si>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</si>
  <si>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</si>
  <si>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</si>
  <si>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</si>
  <si>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</si>
  <si>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</si>
  <si>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</si>
  <si>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</si>
  <si>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</si>
  <si>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</si>
  <si>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</si>
  <si>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</si>
  <si>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</si>
  <si>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</si>
  <si>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</si>
  <si>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</si>
  <si>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</si>
  <si>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</si>
  <si>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</si>
  <si>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</si>
  <si>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</si>
  <si>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</si>
  <si>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</si>
  <si>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</si>
  <si>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</si>
  <si>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</si>
  <si>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</si>
  <si>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</si>
  <si>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</si>
  <si>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</si>
  <si>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</si>
  <si>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</si>
  <si>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</si>
  <si>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</si>
  <si>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</si>
  <si>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</si>
  <si>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</si>
  <si>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</si>
  <si>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</si>
  <si>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</si>
  <si>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</si>
  <si>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</si>
  <si>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</si>
  <si>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</si>
  <si>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</si>
  <si>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</si>
  <si>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</si>
  <si>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</si>
  <si>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</si>
  <si>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</si>
  <si>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</si>
  <si>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</si>
  <si>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</si>
  <si>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</si>
  <si>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</si>
  <si>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</si>
  <si>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</si>
  <si>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</si>
  <si>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</si>
  <si>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</si>
  <si>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</si>
  <si>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</si>
  <si>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</si>
  <si>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</si>
  <si>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</si>
  <si>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</si>
  <si>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</si>
  <si>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</si>
  <si>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</si>
  <si>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</si>
  <si>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</si>
  <si>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</si>
  <si>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</si>
  <si>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</si>
  <si>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</si>
  <si>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</si>
  <si>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</si>
  <si>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</si>
  <si>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</si>
  <si>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</si>
  <si>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</si>
  <si>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</si>
  <si>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</si>
  <si>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</si>
  <si>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</si>
  <si>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</si>
  <si>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</si>
  <si>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</si>
  <si>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</si>
  <si>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</si>
  <si>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</si>
  <si>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</si>
  <si>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</si>
  <si>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</si>
  <si>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</si>
  <si>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</si>
  <si>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</si>
  <si>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</si>
  <si>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</si>
  <si>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</si>
  <si>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</si>
  <si>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</si>
  <si>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</si>
  <si>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</si>
  <si>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</si>
  <si>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</si>
  <si>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</si>
  <si>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</si>
  <si>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</si>
  <si>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</si>
  <si>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</si>
  <si>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</si>
  <si>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</si>
  <si>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</si>
  <si>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</si>
  <si>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</si>
  <si>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</si>
  <si>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</si>
  <si>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</si>
  <si>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</si>
  <si>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</si>
  <si>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</si>
  <si>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</si>
  <si>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</si>
  <si>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</si>
  <si>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</si>
  <si>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</si>
  <si>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</si>
  <si>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</si>
  <si>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</si>
  <si>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</si>
  <si>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</si>
  <si>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</si>
  <si>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</si>
  <si>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</si>
  <si>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</si>
  <si>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</si>
  <si>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</si>
  <si>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</si>
  <si>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</si>
  <si>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</si>
  <si>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</si>
  <si>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</si>
  <si>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</si>
  <si>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X</t>
  </si>
  <si>
    <t xml:space="preserve"> </t>
  </si>
  <si>
    <t>MODALIDAD FAMILIAR</t>
  </si>
  <si>
    <t>FAMILIAR</t>
  </si>
  <si>
    <t>PSICOLOGA</t>
  </si>
  <si>
    <t>UNIVERSIDAD SURCOLOMBIANA</t>
  </si>
  <si>
    <t xml:space="preserve">                                                                                                                                                                                                                                                                                                                                                                                                                                                                                                                                                                                                                                                                                          </t>
  </si>
  <si>
    <t>1. CRITERIOS HABILITANTESD</t>
  </si>
  <si>
    <t>UNIVERSIDAD COOPERATIVA DE COLOMBIA</t>
  </si>
  <si>
    <t xml:space="preserve">APOYO PSICOSOCIAL </t>
  </si>
  <si>
    <t>COMFAMILIAR</t>
  </si>
  <si>
    <t>CIDEREH</t>
  </si>
  <si>
    <t>CENTRO ZONAL NEIVA</t>
  </si>
  <si>
    <t xml:space="preserve">  </t>
  </si>
  <si>
    <t>COOPERATIVA MULTIACTIVA SURCOLOMBIANA DE INVERSIONES</t>
  </si>
  <si>
    <t xml:space="preserve">SECRETARIA DE INTEGRACIÓN SOCIAL </t>
  </si>
  <si>
    <t xml:space="preserve">UNION TEMPORAL ALIMENTACIÓN SOLIDARIA </t>
  </si>
  <si>
    <t xml:space="preserve">ALCALDÍA DE BOGOTA SECRETARIA DE INTEGRACIÓN SOCIAL </t>
  </si>
  <si>
    <t xml:space="preserve">ALCALDIA DE BOGOTA
SECRETARIA DE INTEGRACIÓN SOCIAL </t>
  </si>
  <si>
    <t>COOPERATIVA MULTIACTIVA UNIDOS PARA NUTRIR</t>
  </si>
  <si>
    <t>GOBERNACIÓN DE ANTIOQUIA</t>
  </si>
  <si>
    <t>2010SS390007</t>
  </si>
  <si>
    <t>11/I11/2009</t>
  </si>
  <si>
    <t>17/I2/2011</t>
  </si>
  <si>
    <t>CENTRO ZONAL GARZON</t>
  </si>
  <si>
    <t xml:space="preserve">ALVARO HERNANDO DIAZ CARDOZO </t>
  </si>
  <si>
    <t xml:space="preserve">XIMENA VASQUEZ TOVAR </t>
  </si>
  <si>
    <t>GERARDO AUGUSTO FLORIANO CRUZ</t>
  </si>
  <si>
    <t>APOYO PSICOSOCIAL</t>
  </si>
  <si>
    <t>ELIZABETH MARIN MENDOZA</t>
  </si>
  <si>
    <t>ANGELICA MARIA PEÑA GAITAN</t>
  </si>
  <si>
    <t>DIANA PATRICIA QUINTERO</t>
  </si>
  <si>
    <t xml:space="preserve">ROSEMARY VARGAS QUINTERO </t>
  </si>
  <si>
    <t>PAOLA CRISTINA ABRIL ALMANZA</t>
  </si>
  <si>
    <t>LILIANA  MILETTE CHAMBOALVARADO</t>
  </si>
  <si>
    <t>YINA JULIETA CARDOZO CARRILLO</t>
  </si>
  <si>
    <t>DIEGO ARMANDO QUIZA FIERRO</t>
  </si>
  <si>
    <t>OBSIRESN CLEBES PERDOMO</t>
  </si>
  <si>
    <t xml:space="preserve">INGENIERO INDUSTRIAL </t>
  </si>
  <si>
    <t>CORPORACION UNIVERSITARIA DEL HUILA</t>
  </si>
  <si>
    <t>COOPERATIVA MULTIACTIVA</t>
  </si>
  <si>
    <t>01/01/2008- 12/05/2014</t>
  </si>
  <si>
    <t>GERENTE DE CONTRATO DE REFRIGERIOS ESCOLARES</t>
  </si>
  <si>
    <t>TECNOOLLOGICA DED BOLIVAR</t>
  </si>
  <si>
    <t>JULIO ENRIQUE GUTIERREZ GUEVARA</t>
  </si>
  <si>
    <t>ADMINISTRACION DE EMPRESAS AGROPECUARIAS</t>
  </si>
  <si>
    <t>UNIVERSIDAD DE LA SALLE</t>
  </si>
  <si>
    <t xml:space="preserve">ADMINISTRADORA COMERCIAL </t>
  </si>
  <si>
    <t xml:space="preserve">COLEGIO ALEGRIA DEL NORTE </t>
  </si>
  <si>
    <t>01/01/2008-31/12/2009</t>
  </si>
  <si>
    <t xml:space="preserve">COORDINADORA ACADEMICA </t>
  </si>
  <si>
    <t xml:space="preserve">CONTADOR PUBLICO </t>
  </si>
  <si>
    <t xml:space="preserve">UNIVERSIDAD DE LA AMAZONIA </t>
  </si>
  <si>
    <t xml:space="preserve">DIOCESIS DE GARZON </t>
  </si>
  <si>
    <t>02/01/2013-26/11/2014</t>
  </si>
  <si>
    <t>COORDINADOR DE UN CDI</t>
  </si>
  <si>
    <t>PISCOLOGO SOCIAL COMUNITARIO</t>
  </si>
  <si>
    <t>UNIVERSIDAD NACIONAL ABIERTA Y A DISTANCIA</t>
  </si>
  <si>
    <t>INSTITUCION EDUCATIVA SANTA TERESA</t>
  </si>
  <si>
    <t>12/02/2007- 27/07/2008</t>
  </si>
  <si>
    <t xml:space="preserve">ORIENTADORA ESCOLAR </t>
  </si>
  <si>
    <t>23/05/2012- 30/11/2012</t>
  </si>
  <si>
    <t>EDUCADOR FAMILIAR</t>
  </si>
  <si>
    <t>SANDRA ROCIO SOLORZA CARVAJAL</t>
  </si>
  <si>
    <t>UNIVERSIDAD SANTO TOMAS</t>
  </si>
  <si>
    <t>06/02/2013-02/08/2013</t>
  </si>
  <si>
    <t>COLSUBSIDIO</t>
  </si>
  <si>
    <t>PROFESIONAL DE APOYO PSICOSOCIAL EN EL DEPARTAMENTO DE EDUCACION FORMAL</t>
  </si>
  <si>
    <t>UNIVERSIDAD ANTONIO NARIÑO</t>
  </si>
  <si>
    <t>LICEO INFANTIL MIS PRIMEROS PASOS</t>
  </si>
  <si>
    <t xml:space="preserve">01/09/2006-15/11/2007 </t>
  </si>
  <si>
    <t>PSICOLOGA Y DOCENTE</t>
  </si>
  <si>
    <t>PEDAGOGIA DEL AFECTO Y LA IMAGINACIÓN</t>
  </si>
  <si>
    <t>01/01/2011-20/02/2014</t>
  </si>
  <si>
    <t>INVERVENCION PSICOLOGICA A NIÑOS, NIÑAS Y FAMILIAS</t>
  </si>
  <si>
    <t xml:space="preserve">FUNDACION COLOMBIANA PARA LA NUTRICION INFANTIL </t>
  </si>
  <si>
    <t>01/06/2010- 01/06/2012</t>
  </si>
  <si>
    <t>DETECCION Y TRATAMIENTO DE DIFICULTADES COGNITIVAS, PROBLEMAS DE APRENDIZAJE Y TRASTORNOS DE COMPORTAMIENTO  EN NIÑOS</t>
  </si>
  <si>
    <t>FUNDACIÓN CAMINOS DE PAZ Y UNIVERSIDAD COOPERTIVA DE COLOMBIA</t>
  </si>
  <si>
    <t>30/01/2013-23/05/2013
01/07/2013-30/11/2013</t>
  </si>
  <si>
    <t>PRACTICA EN EL AREA DE PSICOLOGIA COMUNITARIA</t>
  </si>
  <si>
    <t>PSICOLOGO</t>
  </si>
  <si>
    <t xml:space="preserve">INSTITUCION EDUCATIVA TECNICO IPC ANDRES ROSA </t>
  </si>
  <si>
    <t>segundo semestre de 2009</t>
  </si>
  <si>
    <t>ATENCIÓN A LOS ESTUDIANTES DE LA JORNADA MAÑANA</t>
  </si>
  <si>
    <t>ANDREA PAOLA ROJAS</t>
  </si>
  <si>
    <t>MARIA PAOLA GONZALEZ CACHAYA</t>
  </si>
  <si>
    <t>LUIS FABER SILVA NIETO</t>
  </si>
  <si>
    <t xml:space="preserve">JHON JARVEY PABON </t>
  </si>
  <si>
    <t xml:space="preserve">MARISOL NORIEGA VARGAS </t>
  </si>
  <si>
    <t>DORA JULIETH RODRIGUEZ MONTANO</t>
  </si>
  <si>
    <t>MARLIO LOPEZ DONATO</t>
  </si>
  <si>
    <t>LUZ DARY QUIROGA MEDINA</t>
  </si>
  <si>
    <t>MARINA HORTA CAMPOS</t>
  </si>
  <si>
    <t>MARIA TRANSITO BONILLA MANGUERA</t>
  </si>
  <si>
    <t>LUZ EDITH GARZON NARVAEZ</t>
  </si>
  <si>
    <t>LUIS ENRIQUE GONZALEZ ORTIGOZA</t>
  </si>
  <si>
    <t xml:space="preserve">LICENCIADA EN PEDAGOGIA INFANTIL </t>
  </si>
  <si>
    <t>GIMNASIO MODERNO</t>
  </si>
  <si>
    <t>09/03/2010-24/10/2011</t>
  </si>
  <si>
    <t>COORDINADOR DEL PROGRAMA DE ATENCION INTEGRAL PARA LA PRIMERA INFANCIA</t>
  </si>
  <si>
    <t xml:space="preserve">ASOCIACION DE PROFESIONALES EN TRABAJO SOCIAL DEL HUIILA 
</t>
  </si>
  <si>
    <t>COORDINADORA DEL PROGRAMA GENERACIONES CON BIENESTAR
COORDINADORA PROGRAMA HOGAR DE PASO</t>
  </si>
  <si>
    <t>13/01/2014-05/08/2014
25/07/2012- 28/12/2012</t>
  </si>
  <si>
    <t>LICENCIADO EN EDUCACION BASICA CON ENFASIS EN EDUCACION ARTISTICA</t>
  </si>
  <si>
    <t>CONTADOR PUBLICO</t>
  </si>
  <si>
    <t>GOBERNACION DEL HUILA</t>
  </si>
  <si>
    <t>05/02/2003- 04/08/2013</t>
  </si>
  <si>
    <t>PSICOLOGA DEL HOSPITAL SAN ANTONIO DE GIGANTE Y APOYO A LOS PROGRAMAS PAB</t>
  </si>
  <si>
    <t>CORPORACION  DE DESARROLLO Y PAZ DEL HUILA Y EL PIEDEMONTE AMAZONICO</t>
  </si>
  <si>
    <t>01/02/2012-17/02/2012</t>
  </si>
  <si>
    <t>ASESORIA PSOCOLOGICA A POBLACION EN SITUACION DE VULLNERAABILIDAD</t>
  </si>
  <si>
    <t>04/05/2006- 25/01/2007</t>
  </si>
  <si>
    <t>COORDINADOR TECNICO Y PEDAGOGICO</t>
  </si>
  <si>
    <t>COMISARIA DE FAMILIA</t>
  </si>
  <si>
    <t xml:space="preserve">REALIZAR TRABAJO PISCOSOCIAAL, ESTUDIOS SOCIOFAMILIARES Y ORIENTACIÓN PSICOLOGICA </t>
  </si>
  <si>
    <t>01/02/1999- 31/12/2002</t>
  </si>
  <si>
    <t>UNIVERSIDAD ABIERTA NACIONAL Y A DISTANCIA</t>
  </si>
  <si>
    <t>PROSECOM</t>
  </si>
  <si>
    <t>01/01/2008-31/01/2010</t>
  </si>
  <si>
    <t>TALLERES, SEMINARIOS Y ACTIVIDADES EN LA COMUNA 10 DEL MUNICIPIO DE NEIVA</t>
  </si>
  <si>
    <t>PSCOLOGA</t>
  </si>
  <si>
    <t>GOBERNACION DEL HUILA
HOSPITAL TULIA DURAN</t>
  </si>
  <si>
    <t>30/07/2012- 29/11/2012
18/05/2013- 17/08/2013</t>
  </si>
  <si>
    <t>PROGRAMA PARTICIPACION COMUNITARIA
PLAN DE INTERVENCION COLECTIVA</t>
  </si>
  <si>
    <t>COMFACA</t>
  </si>
  <si>
    <t>PSICOLOGA DEL CONVENIO COMFACA-ICBF</t>
  </si>
  <si>
    <t>25/05/2012-31/12/2012</t>
  </si>
  <si>
    <t>UNIVERSIDAD INCCA DE COLOMBIA</t>
  </si>
  <si>
    <t>APOYO PSICOSOCIAL A LA POBLACION VULNERABLE</t>
  </si>
  <si>
    <t>02/01/2004- 31/12/2004</t>
  </si>
  <si>
    <t>ELIAB SENAD SIERRA BERTEL</t>
  </si>
  <si>
    <t>MARIETTA TRUJILLO FIERRO</t>
  </si>
  <si>
    <t>JUAN RAFAEL TERNERA RODRIGUEZ</t>
  </si>
  <si>
    <t xml:space="preserve">JUAN MAURICIO CELIS CALDERON </t>
  </si>
  <si>
    <t xml:space="preserve">LORENA DE ROCIO RAMIREZ </t>
  </si>
  <si>
    <t>HECTOR PATIÑO PAEZ</t>
  </si>
  <si>
    <t>ANGEL MARIA GUEVARA</t>
  </si>
  <si>
    <t>LUZ DELY MEDINA MARTINEZ</t>
  </si>
  <si>
    <t>ANA JULIA SABOGAL VELASQUEZ</t>
  </si>
  <si>
    <t>SILVIA YANETH DAVILA RODRIGUEZ</t>
  </si>
  <si>
    <t>DIANA SOTO RODRIGUEZ</t>
  </si>
  <si>
    <t>ADMINISTRADOR DE EMPRESAS</t>
  </si>
  <si>
    <t>23/12/201O</t>
  </si>
  <si>
    <t xml:space="preserve">DIRECTOR ADMINISTRATIVO DEL CENTRO DE DESARROLLO INTEGRAL CRISTINO </t>
  </si>
  <si>
    <t xml:space="preserve">ASOCIACION PARA LA VIDA DIGNA Y SOLIDARIA COMPASION </t>
  </si>
  <si>
    <t>01/07/2008-31/10/2014</t>
  </si>
  <si>
    <t>UNIVERSIDAD DE SUCRE</t>
  </si>
  <si>
    <t xml:space="preserve">UNIVERSIDAD COOPERATIVA DE COLOMBIA </t>
  </si>
  <si>
    <t>01/02/2010-01/07/2010</t>
  </si>
  <si>
    <t>COORDINADORA GENERAL DEL CONVENIO INTERADMINISTRATIVO</t>
  </si>
  <si>
    <t>UNIVERSIDAD POPULAR DEL CESAR</t>
  </si>
  <si>
    <t xml:space="preserve">INGENIERO AGROINDUSTRIAL </t>
  </si>
  <si>
    <t>UNIVERSIDAD LA GRAN COLOMBIA</t>
  </si>
  <si>
    <t xml:space="preserve">COOPERATIVA MULTIACTIVASURCOLOMBIANA DE INVERSIONES </t>
  </si>
  <si>
    <t>01/01/2012- 20/10/2014</t>
  </si>
  <si>
    <t xml:space="preserve">COORDINADOR DEL PROYECTO PAE </t>
  </si>
  <si>
    <t>GLORIA LUCIA ANDRADE VEGA</t>
  </si>
  <si>
    <t>APOYO, ASESORIA Y SEGUIMIENTO PSICOSOCIAL</t>
  </si>
  <si>
    <t>SECRETARIA DE SALUD MUNICIPAL DFE NEIVA</t>
  </si>
  <si>
    <t>16/04/2013-15/11/2013</t>
  </si>
  <si>
    <t>SAVE THE CHILDREN</t>
  </si>
  <si>
    <t>EDUCADRA FAMILIAR EN EL COMPONENTE DE COMPORTAMIENTOS PROSOCIALES EN NIÑOS  Y NIÑAS DE LA PRIMERA INFANCIA</t>
  </si>
  <si>
    <t>20/09/2012-20/12/13</t>
  </si>
  <si>
    <t>INST EDUCATIVA JSUS MARIA AGUIRRE</t>
  </si>
  <si>
    <t>01/10/2011-13/09/2013</t>
  </si>
  <si>
    <t>DOCENTE ORIENTADOR</t>
  </si>
  <si>
    <t>UNIVERSIDAD CATOLICA DE COLOMBIA</t>
  </si>
  <si>
    <t>HOSPITAL DEL SUR</t>
  </si>
  <si>
    <t>21/09/2012-01/08/2013</t>
  </si>
  <si>
    <t>COORDINADOR TERRITORIAL</t>
  </si>
  <si>
    <t>INSTITUTO COLOMBIANO LOS HEROES</t>
  </si>
  <si>
    <t>01/01/2000-21/01/2002</t>
  </si>
  <si>
    <t>FUNDACION CASA DEL NIÑO</t>
  </si>
  <si>
    <t>01/04/2013-30/04/2014</t>
  </si>
  <si>
    <t>PSICOLOGO SOCIAL COMUNITARIO</t>
  </si>
  <si>
    <t>09/03/2012-08/03/2013</t>
  </si>
  <si>
    <t xml:space="preserve">COGESTOR SOCIAL </t>
  </si>
  <si>
    <t>CENTRO ZONAL PITALITO</t>
  </si>
  <si>
    <t xml:space="preserve">COORDINADOR </t>
  </si>
  <si>
    <t>NELSON GOMEZ PARADA</t>
  </si>
  <si>
    <t>ANGELICA DEL PILAR PEÑA ALVARADO</t>
  </si>
  <si>
    <t>ALEJANDRA CATALINA SANCHEX RODRIGUEZ</t>
  </si>
  <si>
    <t>JOHANA MILENA JIMENEZ ALVAREZ</t>
  </si>
  <si>
    <t>ALFY FLOREZ LUGO</t>
  </si>
  <si>
    <t>DIANA MARCELA NARVAEZ</t>
  </si>
  <si>
    <t xml:space="preserve">LENIS DEL CARMEN LEGUIZAMON </t>
  </si>
  <si>
    <t>PSICOLOGA SOCIAL</t>
  </si>
  <si>
    <t>COLEGIO EL LIBERTADOR</t>
  </si>
  <si>
    <t>15/02/2003-25/05/2008</t>
  </si>
  <si>
    <t xml:space="preserve">LORENA CARDENAS THOLA </t>
  </si>
  <si>
    <t>INGENIERO INDUSTRIAL DE ALIMENTOS</t>
  </si>
  <si>
    <t>FUNDACION UNIVERSITARIA DEL AREA ANDINA</t>
  </si>
  <si>
    <t xml:space="preserve">COOPERATIVA MULTIACTIVA SURCOLOMBINA DE INVERSIONES </t>
  </si>
  <si>
    <t>INGENIERO INDUSTRIAL</t>
  </si>
  <si>
    <t>UNIVERSIDAD LIBRE</t>
  </si>
  <si>
    <t>01/06/2013-27/11/2014</t>
  </si>
  <si>
    <t>COORDINADORA DE LOS PROGRAMAS SOCIALES DE LA SECRETARIA DE INTEGRACION SOCIAL</t>
  </si>
  <si>
    <t xml:space="preserve">PSICOLOGA </t>
  </si>
  <si>
    <t>UNIVERSIDAD PEDAGOGICA NACIONAL</t>
  </si>
  <si>
    <t>PSICOPEDAGOGA</t>
  </si>
  <si>
    <t>FUNDACION CARES</t>
  </si>
  <si>
    <t>EDUPOL</t>
  </si>
  <si>
    <t>16/04/2013-15/12/2013</t>
  </si>
  <si>
    <t>CONSEJERA ACADEMICA</t>
  </si>
  <si>
    <t>LICENCIADA EN PSICOLOGIA Y PEDAGOGIA</t>
  </si>
  <si>
    <t>14/05/2012-30/11/2012</t>
  </si>
  <si>
    <t>10/02/2012-09/02/2013</t>
  </si>
  <si>
    <t>COGESTORA SOCIAL</t>
  </si>
  <si>
    <t>FUNINDER</t>
  </si>
  <si>
    <t>18/03/2011-18/11/2011</t>
  </si>
  <si>
    <t xml:space="preserve">EDGAR JAVIER GONZALEZ </t>
  </si>
  <si>
    <t>02/01/2012-01/01/2013</t>
  </si>
  <si>
    <t>LADY JULIETH BRAVO FAJARDO</t>
  </si>
  <si>
    <t>ERIKA PALACIO NOVA</t>
  </si>
  <si>
    <t>AMPARO ANDRADE LOAIZA</t>
  </si>
  <si>
    <t>JOHANNA ESPERANZA GOMEZ BLANCO</t>
  </si>
  <si>
    <t>SINDY CAROLINA MONTEZUMA ARCOS</t>
  </si>
  <si>
    <t>YURANY DUQUINO DELGADO</t>
  </si>
  <si>
    <t>ANGIE PAOLA REY OLARTE</t>
  </si>
  <si>
    <t xml:space="preserve">LICEENCIADA EN EDUCACION BASICA CON ENFASIS EN HUMANIDADES </t>
  </si>
  <si>
    <t>INST EDUCATIVA NORMAL SUPERIOR DE NEIVA</t>
  </si>
  <si>
    <t>DOCENTE</t>
  </si>
  <si>
    <t xml:space="preserve">TRABAJADORA SOCIAL </t>
  </si>
  <si>
    <t>FUNDACION UNIVERSITARIA MONSERRATE</t>
  </si>
  <si>
    <t>CORPORACION SUAZA</t>
  </si>
  <si>
    <t>01/12/2010-12/12/2011</t>
  </si>
  <si>
    <t>INCLUSORA SOCIAL</t>
  </si>
  <si>
    <t>LICENCIADO EN LINGÜÍSTICA Y LITERATURA</t>
  </si>
  <si>
    <t>01/06/2003-24/12/2007</t>
  </si>
  <si>
    <t>COORDINADOR DEL AREA DE EDUCACION ARTISTICA</t>
  </si>
  <si>
    <t xml:space="preserve">FUNDACION EDUCATIVA CRECIENDO </t>
  </si>
  <si>
    <t xml:space="preserve">DOCENTE </t>
  </si>
  <si>
    <t>11/07/2013- 07/10/2014</t>
  </si>
  <si>
    <t>UNIVERSIDAD DE PAMPLONA</t>
  </si>
  <si>
    <t>FUNDACION SEMILLAS DE VIDA</t>
  </si>
  <si>
    <t>01/01/2013- 29/11/2013</t>
  </si>
  <si>
    <t>YENY BRIGITTE ARDILA LOZANO</t>
  </si>
  <si>
    <t>UNIVERSIDAD PONTIFICIA BOLIVARIANA</t>
  </si>
  <si>
    <t>FUNDACION MANUELA MEJIA</t>
  </si>
  <si>
    <t>15/05/2013-31/01/2014</t>
  </si>
  <si>
    <t>FUNDACION UNIVERSITARIA KORAND LORENZ</t>
  </si>
  <si>
    <t>IGLRESIA ADVENTISTA DEL SEPTIMO DIA</t>
  </si>
  <si>
    <t>01/01/2009-03/12/2013</t>
  </si>
  <si>
    <t>REALIZA TRABAJO SOCIAL CON LA POBLACION ADOLESCENTE, JUVENIL, INFANTIL Y ADULTA DE LA IGLESIA</t>
  </si>
  <si>
    <t>JULIE JALEIDY PASCUAS ZABALA</t>
  </si>
  <si>
    <t>COLEGIO  GABRIEL GARCIA MARQUEZ</t>
  </si>
  <si>
    <t>01/01/2005-30/12/2005</t>
  </si>
  <si>
    <t>01/07/2013-
30/12/2013
20/01/2014-10/06/2014</t>
  </si>
  <si>
    <t>PRACTICA EDUCATIVA</t>
  </si>
  <si>
    <t>ESE CARMEN EMILIA OSPINA</t>
  </si>
  <si>
    <t>3.6</t>
  </si>
  <si>
    <t>NO CUMPLE CON LA EXPERIENCIA EN ATENCION A PRIMERA INFANCIA O A FAMILIA</t>
  </si>
  <si>
    <t>4.1</t>
  </si>
  <si>
    <t>ALCALDIA DE NEIVA</t>
  </si>
  <si>
    <t>8.2</t>
  </si>
  <si>
    <t>3.8</t>
  </si>
  <si>
    <t>423  DE 2011</t>
  </si>
  <si>
    <t>830 DE 2012</t>
  </si>
  <si>
    <t>379 DE 2013</t>
  </si>
  <si>
    <t>12.7</t>
  </si>
  <si>
    <t>0</t>
  </si>
  <si>
    <t xml:space="preserve">LA OFERTA SE DEBIA PRESENTAR POR LA TOTALIDAD DE LOS GRUPOS, ES DECIR; DEBIA PRESENTAR
 OFERTA TAMBIEN  POR LOS CUPOS DE CDI CON ARRIENDO Y SIN ARRIENDO </t>
  </si>
  <si>
    <t>CDI MODALIDAD SIN ARRIENDO</t>
  </si>
  <si>
    <t>CDI MODALIDAD CON ARRIENDO</t>
  </si>
  <si>
    <t>NO PRESENTO TALENTO HUMANO PARA ESTE CARGO</t>
  </si>
  <si>
    <t>11,6</t>
  </si>
  <si>
    <t>10,2</t>
  </si>
  <si>
    <t>EL OBJETO NO CUMPLE CON LA EXPERIENCIA EN ATENCION A PRIMERA INFANCIA O A FAMILIA</t>
  </si>
  <si>
    <t>30/I10/2011</t>
  </si>
  <si>
    <t>PROINSA- 
COOPERATIVA MULTIACTIVA SURCOLOMBIANA DE INVERSIONES</t>
  </si>
  <si>
    <t>01/07/2008- 30/11/2009- 
01/07/2012-18/11/2014</t>
  </si>
  <si>
    <t>ADMINISTRADOR DE PROYECTOS EN ELE AREA DE DISEÑO Y CONSTRUCCION -
COORDINADOR DE LOS PROGRAMAS SOCIALES  DE LA SECRETARIA DE INTEGRACION SOCIAL</t>
  </si>
  <si>
    <t>ENTREGO DOCUMENTO QUE ACREDITA LA EXPERIENCIA .</t>
  </si>
  <si>
    <t>GACEL GOMEZ  UMBARIBA</t>
  </si>
  <si>
    <t>CORPORACION UNIDOS PARA NUTRIR 
UNIDOS PARA NUTRIR</t>
  </si>
  <si>
    <t>25/02/2012- 19/03/2013
15/09/2010-31/10/2011</t>
  </si>
  <si>
    <t xml:space="preserve">COORDINADORA DEL COMEDOR  HOGAR DE PASO
COORDINADORA  PROGRAMAS SOCIALES </t>
  </si>
  <si>
    <t>COMFAMILIAR
FUNDACION MANUEL MEJIA</t>
  </si>
  <si>
    <t>14/06/2012-30/11/2012
03/05/2013-03/07/2013</t>
  </si>
  <si>
    <t>EDUCADOR FAMILIAR-  PSICOLOGA  PROGRAMA MUJER RURAL</t>
  </si>
  <si>
    <t>GIMNASIO MODERNO-
CORPORACION INFANCIA Y DESARROLLO</t>
  </si>
  <si>
    <t>25/04/2011-01/07/2011
25/04/2011-16/08/2011
09/08/2011- 02/11/2011-
03/11/2011-15/12/2011
13/01/2011-30/03/2011</t>
  </si>
  <si>
    <t>COORDINADOR DEL ENTORNO FAMILIAR</t>
  </si>
  <si>
    <t>SECRETARIA DE GOBIERNO Y DIRECCIÓN ADMINISTRATIVA 
ALFABA</t>
  </si>
  <si>
    <t>4MESES -
30/04/2007-30/05/2008</t>
  </si>
  <si>
    <t>COORDINACION Y AUDITORIA CONTABLE Y FNANCIERA A LOS CONVENIOS CON LAS INSTITUCIONES EDUCATIVAS SOBRE LA EJECUCION DE LOS RECURSOS 
COORDINADOR AL PROYECTO  DE ATENCION ALIMENTARIA AL ESCOLAR Y ADOLESCENCIA</t>
  </si>
  <si>
    <t>NO CUMPLE EL PERFIL  COMO COORDINADOR EN PROGRAMAS O PROYECTOS DE PRIMERA INFANCIA 
 ES IMPORTANTE ACLARAR  QUE COORDINAR   EL PROYECTO  DE ATENCION ALIMENTARIA AL ESCOLAR Y ADOLESCENCIA NO ES UN  PROYECTO  ENMARCADO DENTRO DE LA POLITICA DE ATENCION INTEGRAL ALA PRIMERA INFANCIA  POR CUANTO SE LIMITA  AL COMPONENTE NUTRICIONAL  EVIDENCIADO  EN LA ENTREGA  DE  REFRIGERIOS ESCOLARES.</t>
  </si>
  <si>
    <t>CASS CONSTRUCTORES &amp; CIA- 
 TECNI SISTEMAS</t>
  </si>
  <si>
    <t>04/10/2007- 12/04/2008
05/2006-07/2009</t>
  </si>
  <si>
    <t>COORDINADOR ADMINISTRATIVO-
 COORDINADOR ACADEMICO</t>
  </si>
  <si>
    <t xml:space="preserve">ENTREGO DOCUMENTO QUE ACREDITA LA EXPERIENCIA </t>
  </si>
  <si>
    <t xml:space="preserve">ALCALDIA DE GIGANTE-
</t>
  </si>
  <si>
    <t>COORDINACION SALUD PUBLICA</t>
  </si>
  <si>
    <t xml:space="preserve">08/01/2014-30/07/2014
</t>
  </si>
  <si>
    <t xml:space="preserve">PRESENTO FORMATO 11 </t>
  </si>
  <si>
    <t xml:space="preserve">  PRESENTÓ FORMATO 11</t>
  </si>
  <si>
    <t>NO CUMPLE CON EL  PERFIL POR QUE NO TIENE EXPERIENCIA EN COORDINACION DE PROGRAMAS O PROYECTOS SOCIALES DE INFANCIA 
NO SUBSANARON OBSERVACION</t>
  </si>
  <si>
    <t xml:space="preserve">NO CUMPLE CON EL OBJETO DE EXPERIENCIA EN ATENCIÓN A PRIMERA INFANCIA O ATENCIÓN A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
 </t>
  </si>
  <si>
    <t>NO CUMPLE CON EL OBJETO DE EXPERIENCIA EN ATENCIÓN A PRIMERA INFANCIA O ATENCIÓN A FAMILIA, NI CON LA EXPERENCIA DE LOS ULTIMOS 5 AÑOS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</si>
  <si>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 xml:space="preserve"> NO CUMPLE CON EL OBJETO DE EXPERIENCIA EN ATENCIÓN A PRIMERA INFANCIA O ATENCIÓN A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</si>
  <si>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 xml:space="preserve"> NO CUMPLE CON EL OBJETO DE EXPERIENCIA EN ATENCIÓN A PRIMERA INFANCIA O ATENCIÓN A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</si>
  <si>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NO CUMPLE CON EL OBJETO DE EXPERIENCIA EN ATENCIÓN A PRIMERA INFANCIA O ATENCIÓN EN FAMILIA. ADICIONALMENTE LA EXPERIENCIA  DEBE DE SER DE LOS ULTIMOS 5 AÑOS.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</si>
  <si>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NO CUMPLE CON EL OBJETO DE EXPERIENCIA EN ATENCIÓN A PRIMERA INFANCIA O ATENCIÓN EN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</si>
  <si>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NO CUMPLE POR QUE EL OBJETO DEL CONTRATO NO ESTA RELACIONADO CON LA  ATENCIÓN A PRIMERA INFANCIA  O ATENCIÓN EN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</si>
  <si>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NO CUMPLE POR QUE EL OBJETO DEL CONTRATO NO ESTA RELACIONADO CON LA  ATENCIÓN A PRIMERA INFANCIA  O ATENCIÓN EN FAMILIA 
EL PLIEGO DE CONDICIONES ESTABLECE EN EL CAPITULO III   COMPONENTE TECNICO, EXPERIENCIA  EN EJECUCIÓN DE PROGRAMAS Y/O PROYECTOS DIRIJIDOS A LA ATENCION A LA PRIMERA INFANCIA Y/O ATENCION A LA FAMILIA.  ENTIENDASE  EXPERIENCIA EN ATENCION ALA FAMILIA "COMO AQUELLA RELACIONADA CON SERVICIOS QUE INCLUYAN EL COMPONENTE DE FORTALECIMIENTO  DE LAS CAPACIDADES DE CUIDADO Y CRIANZA A PRIMERA INFANCIA EN LOS PROCESOS DESARROLLADOS"   POR LO ANTERIOR LAS CERTIFICACIONES  PRESENTADAS  ESTAN RELACIONADAS  CON  LA GARANTIA DE LA SEGURIDAD ALIMENTARIA Y NUTRICIONAL  Y NO EN LA ATENCION A LA PRIMERA INFANCIA Y/O FAMILIA.</t>
  </si>
  <si>
    <t>NO CUMPLE PERFIL POR CUANTO  LA EXPERIENCIA EN GERENCIA NO ES RELACIONADA CON PROYECTOS O PROGRAMAS SOCIALES PARA LA INFANCIA O CENTROS EDUCATIVOS- 
ES IMPORTANTE ACLARAR  QUE COORDINAR  LA ENTREGA DE REFRIGERIOS ESCOLARES  NO ES UN  PROYECTO  ENMARCADO DENTRO DE LA POLITICA DE ATENCION INTEGRAL A  LA PRIMERA INFANCIA  POR CUANTO SE LIMITA  AL COMPONENTE NUTRICIONAL  EVIDENCIADO  EN LA ENTREGA  DE  REFRIGERIOS ESCOLARES</t>
  </si>
  <si>
    <t>PROPONENTE No. 16- COOPERATIVA MULTIACTIVA SURCOLOMBIANA DE INVERSIONES</t>
  </si>
  <si>
    <t>3 a 5</t>
  </si>
  <si>
    <t>18 a 22</t>
  </si>
  <si>
    <t>511 a 530</t>
  </si>
  <si>
    <t>7 a 11</t>
  </si>
  <si>
    <t>no aplica</t>
  </si>
  <si>
    <t>13 a 14</t>
  </si>
  <si>
    <t xml:space="preserve">se consultó en sistema el certificado de persona juridica </t>
  </si>
  <si>
    <t>30 y 31</t>
  </si>
  <si>
    <t>24 a 26</t>
  </si>
  <si>
    <t>La garantía de seriedad de oferta del grupo 23 está 
por menor valor al 5% del valor del grupo</t>
  </si>
  <si>
    <t>no aporta personería o reconocimiento de personería expedida por el  ICBF</t>
  </si>
  <si>
    <t>813009879-7</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</si>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</sst>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sz val="11"/>
      <color rgb="FFFF0000"/>
      <name val="Calibri"/>
      <family val="2"/>
      <scheme val="minor"/>
    </font>
    <font>
      <b/>
      <u/>
      <sz val="12"/>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0"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1" fillId="6" borderId="32" xfId="0" applyFont="1" applyFill="1" applyBorder="1" applyAlignment="1">
      <alignment vertical="center"/>
    </xf>
    <xf numFmtId="0" fontId="31" fillId="6" borderId="32" xfId="0" applyFont="1" applyFill="1" applyBorder="1" applyAlignment="1">
      <alignment horizontal="center" vertical="center"/>
    </xf>
    <xf numFmtId="0" fontId="31"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3" fontId="0" fillId="3" borderId="1" xfId="0" applyNumberFormat="1" applyFill="1" applyBorder="1" applyAlignment="1">
      <alignment horizontal="right" vertical="center"/>
    </xf>
    <xf numFmtId="0" fontId="0" fillId="3" borderId="1" xfId="0" applyNumberFormat="1" applyFill="1" applyBorder="1" applyAlignment="1">
      <alignment horizontal="right" vertical="center"/>
    </xf>
    <xf numFmtId="0" fontId="13" fillId="0" borderId="1" xfId="4"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0" fontId="0" fillId="0" borderId="0" xfId="0" applyAlignment="1"/>
    <xf numFmtId="0" fontId="1" fillId="2" borderId="1" xfId="0" applyFont="1" applyFill="1" applyBorder="1" applyAlignment="1">
      <alignment wrapText="1"/>
    </xf>
    <xf numFmtId="0" fontId="9" fillId="0" borderId="8" xfId="0" applyFont="1" applyFill="1" applyBorder="1" applyAlignment="1" applyProtection="1">
      <protection locked="0"/>
    </xf>
    <xf numFmtId="0" fontId="12" fillId="0" borderId="0" xfId="0" applyFont="1" applyFill="1" applyBorder="1" applyAlignment="1" applyProtection="1">
      <protection locked="0"/>
    </xf>
    <xf numFmtId="0" fontId="9" fillId="2" borderId="1" xfId="0" applyFont="1" applyFill="1" applyBorder="1" applyAlignment="1">
      <alignment wrapText="1"/>
    </xf>
    <xf numFmtId="167" fontId="0" fillId="0" borderId="0" xfId="0" applyNumberFormat="1" applyBorder="1" applyAlignment="1"/>
    <xf numFmtId="167" fontId="0" fillId="0" borderId="0" xfId="0" applyNumberFormat="1" applyFill="1" applyBorder="1" applyAlignment="1"/>
    <xf numFmtId="0" fontId="1" fillId="2" borderId="1" xfId="0" applyFont="1" applyFill="1" applyBorder="1" applyAlignment="1"/>
    <xf numFmtId="0" fontId="1" fillId="2" borderId="11" xfId="0" applyFont="1" applyFill="1" applyBorder="1" applyAlignment="1">
      <alignment wrapText="1"/>
    </xf>
    <xf numFmtId="49" fontId="14" fillId="0" borderId="1" xfId="0" applyNumberFormat="1" applyFont="1" applyFill="1" applyBorder="1" applyAlignment="1" applyProtection="1">
      <alignment wrapText="1"/>
      <protection locked="0"/>
    </xf>
    <xf numFmtId="0" fontId="0" fillId="0" borderId="0" xfId="0" applyFill="1" applyAlignment="1"/>
    <xf numFmtId="0" fontId="1" fillId="0" borderId="1" xfId="0" applyFont="1" applyFill="1" applyBorder="1" applyAlignment="1"/>
    <xf numFmtId="0" fontId="1" fillId="2" borderId="16" xfId="0" applyFont="1" applyFill="1" applyBorder="1" applyAlignment="1"/>
    <xf numFmtId="0" fontId="0" fillId="0" borderId="2" xfId="0" applyBorder="1" applyAlignment="1"/>
    <xf numFmtId="0" fontId="0" fillId="0" borderId="3" xfId="0" applyBorder="1" applyAlignment="1"/>
    <xf numFmtId="0" fontId="6" fillId="2" borderId="1" xfId="0" applyFont="1" applyFill="1" applyBorder="1" applyAlignment="1">
      <alignment horizontal="center" wrapText="1"/>
    </xf>
    <xf numFmtId="0" fontId="0" fillId="0" borderId="1" xfId="0"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Fill="1" applyAlignment="1">
      <alignment horizontal="center" vertical="center"/>
    </xf>
    <xf numFmtId="2" fontId="1" fillId="2"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wrapText="1"/>
    </xf>
    <xf numFmtId="1"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0" xfId="0" applyFont="1" applyAlignment="1">
      <alignment horizontal="center" vertical="center"/>
    </xf>
    <xf numFmtId="14" fontId="0" fillId="0" borderId="1" xfId="0" applyNumberFormat="1" applyFill="1" applyBorder="1" applyAlignment="1">
      <alignment horizontal="center" vertical="center" wrapText="1"/>
    </xf>
    <xf numFmtId="14" fontId="0" fillId="0" borderId="1" xfId="0" applyNumberFormat="1" applyBorder="1" applyAlignment="1">
      <alignment vertical="center"/>
    </xf>
    <xf numFmtId="17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wrapText="1"/>
    </xf>
    <xf numFmtId="0" fontId="0" fillId="0" borderId="1" xfId="0" applyFont="1" applyFill="1" applyBorder="1" applyAlignment="1">
      <alignment horizontal="right" wrapText="1"/>
    </xf>
    <xf numFmtId="0" fontId="0" fillId="0" borderId="1" xfId="0" applyBorder="1" applyAlignment="1">
      <alignment horizontal="center" vertical="center"/>
    </xf>
    <xf numFmtId="49" fontId="14" fillId="0" borderId="1" xfId="0" applyNumberFormat="1" applyFont="1" applyFill="1" applyBorder="1" applyAlignment="1" applyProtection="1">
      <alignment vertical="center" wrapText="1"/>
      <protection locked="0"/>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29"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44" fontId="32" fillId="6" borderId="31" xfId="3" applyFont="1" applyFill="1" applyBorder="1" applyAlignment="1">
      <alignment horizontal="center" vertical="center" wrapText="1"/>
    </xf>
    <xf numFmtId="44" fontId="32"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31" fillId="6" borderId="31" xfId="0" applyFont="1" applyFill="1" applyBorder="1" applyAlignment="1">
      <alignment horizontal="center" vertical="center" wrapText="1"/>
    </xf>
    <xf numFmtId="0" fontId="31" fillId="6" borderId="30" xfId="0" applyFont="1" applyFill="1" applyBorder="1" applyAlignment="1">
      <alignment horizontal="center"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0" fontId="0" fillId="9" borderId="1" xfId="0" applyFill="1" applyBorder="1"/>
    <xf numFmtId="0" fontId="33" fillId="0" borderId="5" xfId="0" applyFont="1" applyBorder="1" applyAlignment="1">
      <alignment horizontal="center"/>
    </xf>
    <xf numFmtId="0" fontId="33" fillId="0" borderId="39" xfId="0" applyFont="1" applyBorder="1" applyAlignment="1">
      <alignment horizontal="center"/>
    </xf>
    <xf numFmtId="0" fontId="33" fillId="0" borderId="14" xfId="0" applyFont="1" applyBorder="1" applyAlignment="1">
      <alignment horizontal="center"/>
    </xf>
    <xf numFmtId="0" fontId="33" fillId="0" borderId="1" xfId="0" applyFont="1" applyBorder="1" applyAlignment="1">
      <alignment horizontal="left" wrapText="1"/>
    </xf>
    <xf numFmtId="0" fontId="33" fillId="0" borderId="1" xfId="0" applyFont="1" applyBorder="1" applyAlignment="1">
      <alignment horizontal="left"/>
    </xf>
    <xf numFmtId="0" fontId="0" fillId="0" borderId="1" xfId="0" applyBorder="1" applyAlignment="1">
      <alignment horizontal="left"/>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H25" sqref="H25"/>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212" t="s">
        <v>460</v>
      </c>
      <c r="B1" s="212"/>
      <c r="C1" s="212"/>
      <c r="D1" s="212"/>
      <c r="E1" s="212"/>
      <c r="F1" s="212"/>
      <c r="G1" s="212"/>
      <c r="H1" s="212"/>
      <c r="I1" s="212"/>
      <c r="J1" s="212"/>
      <c r="K1" s="212"/>
      <c r="L1" s="212"/>
    </row>
    <row r="2" spans="1:12" x14ac:dyDescent="0.3">
      <c r="A2" s="93"/>
      <c r="B2" s="93"/>
      <c r="C2" s="93"/>
      <c r="D2" s="93"/>
      <c r="E2" s="93"/>
      <c r="F2" s="93"/>
      <c r="G2" s="93"/>
      <c r="H2" s="93"/>
      <c r="I2" s="93"/>
      <c r="J2" s="93"/>
      <c r="K2" s="93"/>
      <c r="L2" s="93"/>
    </row>
    <row r="3" spans="1:12" ht="14.4" customHeight="1" x14ac:dyDescent="0.3">
      <c r="A3" s="213" t="s">
        <v>63</v>
      </c>
      <c r="B3" s="213"/>
      <c r="C3" s="213"/>
      <c r="D3" s="213"/>
      <c r="E3" s="74" t="s">
        <v>64</v>
      </c>
      <c r="F3" s="197" t="s">
        <v>65</v>
      </c>
      <c r="G3" s="197" t="s">
        <v>66</v>
      </c>
      <c r="H3" s="213" t="s">
        <v>3</v>
      </c>
      <c r="I3" s="213"/>
      <c r="J3" s="213"/>
      <c r="K3" s="213"/>
      <c r="L3" s="213"/>
    </row>
    <row r="4" spans="1:12" ht="14.4" customHeight="1" x14ac:dyDescent="0.3">
      <c r="A4" s="214" t="s">
        <v>89</v>
      </c>
      <c r="B4" s="215"/>
      <c r="C4" s="215"/>
      <c r="D4" s="216"/>
      <c r="E4" s="75" t="s">
        <v>461</v>
      </c>
      <c r="F4" s="1" t="s">
        <v>23</v>
      </c>
      <c r="G4" s="1"/>
      <c r="H4" s="202"/>
      <c r="I4" s="202"/>
      <c r="J4" s="202"/>
      <c r="K4" s="202"/>
      <c r="L4" s="202"/>
    </row>
    <row r="5" spans="1:12" ht="14.4" customHeight="1" x14ac:dyDescent="0.3">
      <c r="A5" s="199" t="s">
        <v>90</v>
      </c>
      <c r="B5" s="200"/>
      <c r="C5" s="200"/>
      <c r="D5" s="201"/>
      <c r="E5" s="76" t="s">
        <v>462</v>
      </c>
      <c r="F5" s="1" t="s">
        <v>23</v>
      </c>
      <c r="G5" s="1"/>
      <c r="H5" s="202"/>
      <c r="I5" s="202"/>
      <c r="J5" s="202"/>
      <c r="K5" s="202"/>
      <c r="L5" s="202"/>
    </row>
    <row r="6" spans="1:12" ht="14.4" customHeight="1" x14ac:dyDescent="0.3">
      <c r="A6" s="199" t="s">
        <v>128</v>
      </c>
      <c r="B6" s="200"/>
      <c r="C6" s="200"/>
      <c r="D6" s="201"/>
      <c r="E6" s="76" t="s">
        <v>463</v>
      </c>
      <c r="F6" s="1" t="s">
        <v>23</v>
      </c>
      <c r="G6" s="1"/>
      <c r="H6" s="280" t="s">
        <v>470</v>
      </c>
      <c r="I6" s="281"/>
      <c r="J6" s="281"/>
      <c r="K6" s="281"/>
      <c r="L6" s="281"/>
    </row>
    <row r="7" spans="1:12" ht="14.4" customHeight="1" x14ac:dyDescent="0.3">
      <c r="A7" s="209" t="s">
        <v>67</v>
      </c>
      <c r="B7" s="210"/>
      <c r="C7" s="210"/>
      <c r="D7" s="211"/>
      <c r="E7" s="77" t="s">
        <v>464</v>
      </c>
      <c r="F7" s="1" t="s">
        <v>23</v>
      </c>
      <c r="G7" s="1"/>
      <c r="H7" s="202"/>
      <c r="I7" s="202"/>
      <c r="J7" s="202"/>
      <c r="K7" s="202"/>
      <c r="L7" s="202"/>
    </row>
    <row r="8" spans="1:12" x14ac:dyDescent="0.3">
      <c r="A8" s="209" t="s">
        <v>86</v>
      </c>
      <c r="B8" s="210"/>
      <c r="C8" s="210"/>
      <c r="D8" s="211"/>
      <c r="E8" s="77" t="s">
        <v>465</v>
      </c>
      <c r="F8" s="1"/>
      <c r="G8" s="1"/>
      <c r="H8" s="203"/>
      <c r="I8" s="204"/>
      <c r="J8" s="204"/>
      <c r="K8" s="204"/>
      <c r="L8" s="205"/>
    </row>
    <row r="9" spans="1:12" ht="14.4" customHeight="1" x14ac:dyDescent="0.3">
      <c r="A9" s="209" t="s">
        <v>129</v>
      </c>
      <c r="B9" s="210"/>
      <c r="C9" s="210"/>
      <c r="D9" s="211"/>
      <c r="E9" s="77" t="s">
        <v>466</v>
      </c>
      <c r="F9" s="1" t="s">
        <v>23</v>
      </c>
      <c r="G9" s="1"/>
      <c r="H9" s="202"/>
      <c r="I9" s="202"/>
      <c r="J9" s="202"/>
      <c r="K9" s="202"/>
      <c r="L9" s="202"/>
    </row>
    <row r="10" spans="1:12" ht="14.4" customHeight="1" x14ac:dyDescent="0.3">
      <c r="A10" s="209" t="s">
        <v>88</v>
      </c>
      <c r="B10" s="210"/>
      <c r="C10" s="210"/>
      <c r="D10" s="211"/>
      <c r="E10" s="77" t="s">
        <v>465</v>
      </c>
      <c r="F10" s="1"/>
      <c r="G10" s="1"/>
      <c r="H10" s="203"/>
      <c r="I10" s="204"/>
      <c r="J10" s="204"/>
      <c r="K10" s="204"/>
      <c r="L10" s="205"/>
    </row>
    <row r="11" spans="1:12" ht="14.4" customHeight="1" x14ac:dyDescent="0.3">
      <c r="A11" s="199" t="s">
        <v>68</v>
      </c>
      <c r="B11" s="200"/>
      <c r="C11" s="200"/>
      <c r="D11" s="201"/>
      <c r="E11" s="76">
        <v>35</v>
      </c>
      <c r="F11" s="1"/>
      <c r="G11" s="1"/>
      <c r="H11" s="202"/>
      <c r="I11" s="202"/>
      <c r="J11" s="202"/>
      <c r="K11" s="202"/>
      <c r="L11" s="202"/>
    </row>
    <row r="12" spans="1:12" ht="14.4" customHeight="1" x14ac:dyDescent="0.3">
      <c r="A12" s="199" t="s">
        <v>69</v>
      </c>
      <c r="B12" s="200"/>
      <c r="C12" s="200"/>
      <c r="D12" s="201"/>
      <c r="E12" s="76">
        <v>16</v>
      </c>
      <c r="F12" s="1"/>
      <c r="G12" s="1"/>
      <c r="H12" s="202"/>
      <c r="I12" s="202"/>
      <c r="J12" s="202"/>
      <c r="K12" s="202"/>
      <c r="L12" s="202"/>
    </row>
    <row r="13" spans="1:12" ht="14.4" customHeight="1" x14ac:dyDescent="0.3">
      <c r="A13" s="199" t="s">
        <v>70</v>
      </c>
      <c r="B13" s="200"/>
      <c r="C13" s="200"/>
      <c r="D13" s="201"/>
      <c r="E13" s="76">
        <v>28</v>
      </c>
      <c r="F13" s="1"/>
      <c r="G13" s="276"/>
      <c r="H13" s="282" t="s">
        <v>467</v>
      </c>
      <c r="I13" s="282"/>
      <c r="J13" s="282"/>
      <c r="K13" s="282"/>
      <c r="L13" s="282"/>
    </row>
    <row r="14" spans="1:12" ht="14.4" customHeight="1" x14ac:dyDescent="0.3">
      <c r="A14" s="199" t="s">
        <v>71</v>
      </c>
      <c r="B14" s="200"/>
      <c r="C14" s="200"/>
      <c r="D14" s="201"/>
      <c r="E14" s="76" t="s">
        <v>468</v>
      </c>
      <c r="F14" s="1" t="s">
        <v>23</v>
      </c>
      <c r="G14" s="1"/>
      <c r="H14" s="202"/>
      <c r="I14" s="202"/>
      <c r="J14" s="202"/>
      <c r="K14" s="202"/>
      <c r="L14" s="202"/>
    </row>
    <row r="15" spans="1:12" ht="14.4" customHeight="1" x14ac:dyDescent="0.3">
      <c r="A15" s="199" t="s">
        <v>72</v>
      </c>
      <c r="B15" s="200"/>
      <c r="C15" s="200"/>
      <c r="D15" s="201"/>
      <c r="E15" s="76">
        <v>33</v>
      </c>
      <c r="F15" s="1" t="s">
        <v>23</v>
      </c>
      <c r="G15" s="1"/>
      <c r="H15" s="202"/>
      <c r="I15" s="202"/>
      <c r="J15" s="202"/>
      <c r="K15" s="202"/>
      <c r="L15" s="202"/>
    </row>
    <row r="16" spans="1:12" ht="14.4" customHeight="1" x14ac:dyDescent="0.3">
      <c r="A16" s="206" t="s">
        <v>87</v>
      </c>
      <c r="B16" s="207"/>
      <c r="C16" s="207"/>
      <c r="D16" s="208"/>
      <c r="E16" s="76"/>
      <c r="F16" s="1"/>
      <c r="G16" s="1"/>
      <c r="H16" s="277" t="s">
        <v>471</v>
      </c>
      <c r="I16" s="278"/>
      <c r="J16" s="278"/>
      <c r="K16" s="278"/>
      <c r="L16" s="279"/>
    </row>
    <row r="17" spans="1:12" ht="14.4" customHeight="1" x14ac:dyDescent="0.3">
      <c r="A17" s="199" t="s">
        <v>91</v>
      </c>
      <c r="B17" s="200"/>
      <c r="C17" s="200"/>
      <c r="D17" s="201"/>
      <c r="E17" s="76" t="s">
        <v>469</v>
      </c>
      <c r="F17" s="1"/>
      <c r="G17" s="1"/>
      <c r="H17" s="203"/>
      <c r="I17" s="204"/>
      <c r="J17" s="204"/>
      <c r="K17" s="204"/>
      <c r="L17" s="205"/>
    </row>
    <row r="18" spans="1:12" ht="14.4" customHeight="1" x14ac:dyDescent="0.3">
      <c r="A18" s="199" t="s">
        <v>92</v>
      </c>
      <c r="B18" s="200"/>
      <c r="C18" s="200"/>
      <c r="D18" s="201"/>
      <c r="E18" s="78" t="s">
        <v>465</v>
      </c>
      <c r="F18" s="1"/>
      <c r="G18" s="1"/>
      <c r="H18" s="202"/>
      <c r="I18" s="202"/>
      <c r="J18" s="202"/>
      <c r="K18" s="202"/>
      <c r="L18" s="202"/>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B128" zoomScale="80" zoomScaleNormal="80" workbookViewId="0">
      <selection activeCell="P82" sqref="P82:Q82"/>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61" customWidth="1"/>
    <col min="5" max="5" width="25" style="8" customWidth="1"/>
    <col min="6" max="6" width="29.6640625" style="8" customWidth="1"/>
    <col min="7" max="7" width="33.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56.66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4" t="s">
        <v>160</v>
      </c>
      <c r="C2" s="225"/>
      <c r="D2" s="225"/>
      <c r="E2" s="225"/>
      <c r="F2" s="225"/>
      <c r="G2" s="225"/>
      <c r="H2" s="225"/>
      <c r="I2" s="225"/>
      <c r="J2" s="225"/>
      <c r="K2" s="225"/>
      <c r="L2" s="225"/>
      <c r="M2" s="225"/>
      <c r="N2" s="225"/>
      <c r="O2" s="225"/>
      <c r="P2" s="225"/>
    </row>
    <row r="4" spans="2:16" ht="25.8" x14ac:dyDescent="0.3">
      <c r="B4" s="224" t="s">
        <v>47</v>
      </c>
      <c r="C4" s="225"/>
      <c r="D4" s="225"/>
      <c r="E4" s="225"/>
      <c r="F4" s="225"/>
      <c r="G4" s="225"/>
      <c r="H4" s="225"/>
      <c r="I4" s="225"/>
      <c r="J4" s="225"/>
      <c r="K4" s="225"/>
      <c r="L4" s="225"/>
      <c r="M4" s="225"/>
      <c r="N4" s="225"/>
      <c r="O4" s="225"/>
      <c r="P4" s="225"/>
    </row>
    <row r="5" spans="2:16" ht="15" thickBot="1" x14ac:dyDescent="0.35"/>
    <row r="6" spans="2:16" ht="21.6" thickBot="1" x14ac:dyDescent="0.35">
      <c r="B6" s="10" t="s">
        <v>4</v>
      </c>
      <c r="C6" s="228" t="s">
        <v>167</v>
      </c>
      <c r="D6" s="228"/>
      <c r="E6" s="228"/>
      <c r="F6" s="228"/>
      <c r="G6" s="228"/>
      <c r="H6" s="228"/>
      <c r="I6" s="228"/>
      <c r="J6" s="228"/>
      <c r="K6" s="228"/>
      <c r="L6" s="228"/>
      <c r="M6" s="228"/>
      <c r="N6" s="229"/>
    </row>
    <row r="7" spans="2:16" ht="16.2" thickBot="1" x14ac:dyDescent="0.35">
      <c r="B7" s="11" t="s">
        <v>5</v>
      </c>
      <c r="C7" s="228"/>
      <c r="D7" s="228"/>
      <c r="E7" s="228"/>
      <c r="F7" s="228"/>
      <c r="G7" s="228"/>
      <c r="H7" s="228"/>
      <c r="I7" s="228"/>
      <c r="J7" s="228"/>
      <c r="K7" s="228"/>
      <c r="L7" s="228"/>
      <c r="M7" s="228"/>
      <c r="N7" s="229"/>
    </row>
    <row r="8" spans="2:16" ht="16.2" thickBot="1" x14ac:dyDescent="0.35">
      <c r="B8" s="11" t="s">
        <v>6</v>
      </c>
      <c r="C8" s="228" t="s">
        <v>159</v>
      </c>
      <c r="D8" s="228"/>
      <c r="E8" s="228"/>
      <c r="F8" s="228"/>
      <c r="G8" s="228"/>
      <c r="H8" s="228"/>
      <c r="I8" s="228"/>
      <c r="J8" s="228"/>
      <c r="K8" s="228"/>
      <c r="L8" s="228"/>
      <c r="M8" s="228"/>
      <c r="N8" s="229"/>
    </row>
    <row r="9" spans="2:16" ht="16.2" thickBot="1" x14ac:dyDescent="0.35">
      <c r="B9" s="11" t="s">
        <v>7</v>
      </c>
      <c r="C9" s="228"/>
      <c r="D9" s="228"/>
      <c r="E9" s="228"/>
      <c r="F9" s="228"/>
      <c r="G9" s="228"/>
      <c r="H9" s="228"/>
      <c r="I9" s="228"/>
      <c r="J9" s="228"/>
      <c r="K9" s="228"/>
      <c r="L9" s="228"/>
      <c r="M9" s="228"/>
      <c r="N9" s="229"/>
    </row>
    <row r="10" spans="2:16" ht="16.2" thickBot="1" x14ac:dyDescent="0.35">
      <c r="B10" s="11" t="s">
        <v>8</v>
      </c>
      <c r="C10" s="230">
        <v>8</v>
      </c>
      <c r="D10" s="230"/>
      <c r="E10" s="231"/>
      <c r="F10" s="31"/>
      <c r="G10" s="31"/>
      <c r="H10" s="31"/>
      <c r="I10" s="31"/>
      <c r="J10" s="31"/>
      <c r="K10" s="31"/>
      <c r="L10" s="31"/>
      <c r="M10" s="31"/>
      <c r="N10" s="32"/>
    </row>
    <row r="11" spans="2:16" ht="16.2" thickBot="1" x14ac:dyDescent="0.35">
      <c r="B11" s="13" t="s">
        <v>9</v>
      </c>
      <c r="C11" s="160">
        <v>41972</v>
      </c>
      <c r="D11" s="163"/>
      <c r="E11" s="14"/>
      <c r="F11" s="14"/>
      <c r="G11" s="14"/>
      <c r="H11" s="14"/>
      <c r="I11" s="14"/>
      <c r="J11" s="14"/>
      <c r="K11" s="14"/>
      <c r="L11" s="14"/>
      <c r="M11" s="14"/>
      <c r="N11" s="15"/>
    </row>
    <row r="12" spans="2:16" ht="15.6" x14ac:dyDescent="0.3">
      <c r="B12" s="12"/>
      <c r="C12" s="16"/>
      <c r="D12" s="164"/>
      <c r="E12" s="17"/>
      <c r="F12" s="17"/>
      <c r="G12" s="17"/>
      <c r="H12" s="17"/>
      <c r="I12" s="7"/>
      <c r="J12" s="7"/>
      <c r="K12" s="7"/>
      <c r="L12" s="7"/>
      <c r="M12" s="7"/>
      <c r="N12" s="17"/>
    </row>
    <row r="13" spans="2:16" x14ac:dyDescent="0.3">
      <c r="I13" s="7"/>
      <c r="J13" s="7"/>
      <c r="K13" s="7"/>
      <c r="L13" s="7"/>
      <c r="M13" s="7"/>
      <c r="N13" s="19"/>
    </row>
    <row r="14" spans="2:16" ht="45.75" customHeight="1" x14ac:dyDescent="0.3">
      <c r="B14" s="234" t="s">
        <v>93</v>
      </c>
      <c r="C14" s="234"/>
      <c r="D14" s="165" t="s">
        <v>12</v>
      </c>
      <c r="E14" s="48" t="s">
        <v>13</v>
      </c>
      <c r="F14" s="48" t="s">
        <v>29</v>
      </c>
      <c r="G14" s="80"/>
      <c r="I14" s="35"/>
      <c r="J14" s="35"/>
      <c r="K14" s="35"/>
      <c r="L14" s="35"/>
      <c r="M14" s="35"/>
      <c r="N14" s="19"/>
    </row>
    <row r="15" spans="2:16" x14ac:dyDescent="0.3">
      <c r="B15" s="234"/>
      <c r="C15" s="234"/>
      <c r="D15" s="165">
        <v>8</v>
      </c>
      <c r="E15" s="33">
        <v>2735648110</v>
      </c>
      <c r="F15" s="147">
        <v>1310</v>
      </c>
      <c r="G15" s="81"/>
      <c r="I15" s="36"/>
      <c r="J15" s="36"/>
      <c r="K15" s="36"/>
      <c r="L15" s="36"/>
      <c r="M15" s="36"/>
      <c r="N15" s="19"/>
    </row>
    <row r="16" spans="2:16" x14ac:dyDescent="0.3">
      <c r="B16" s="234"/>
      <c r="C16" s="234"/>
      <c r="D16" s="165"/>
      <c r="E16" s="33"/>
      <c r="F16" s="33"/>
      <c r="G16" s="81"/>
      <c r="I16" s="36"/>
      <c r="J16" s="36"/>
      <c r="K16" s="36"/>
      <c r="L16" s="36"/>
      <c r="M16" s="36"/>
      <c r="N16" s="19"/>
    </row>
    <row r="17" spans="1:14" x14ac:dyDescent="0.3">
      <c r="B17" s="234"/>
      <c r="C17" s="234"/>
      <c r="D17" s="165"/>
      <c r="E17" s="33"/>
      <c r="F17" s="33"/>
      <c r="G17" s="81"/>
      <c r="I17" s="36"/>
      <c r="J17" s="36"/>
      <c r="K17" s="36"/>
      <c r="L17" s="36"/>
      <c r="M17" s="36"/>
      <c r="N17" s="19"/>
    </row>
    <row r="18" spans="1:14" x14ac:dyDescent="0.3">
      <c r="B18" s="234"/>
      <c r="C18" s="234"/>
      <c r="D18" s="165"/>
      <c r="E18" s="34"/>
      <c r="F18" s="33"/>
      <c r="G18" s="81"/>
      <c r="H18" s="20"/>
      <c r="I18" s="36"/>
      <c r="J18" s="36"/>
      <c r="K18" s="36"/>
      <c r="L18" s="36"/>
      <c r="M18" s="36"/>
      <c r="N18" s="18"/>
    </row>
    <row r="19" spans="1:14" x14ac:dyDescent="0.3">
      <c r="B19" s="234"/>
      <c r="C19" s="234"/>
      <c r="D19" s="165"/>
      <c r="E19" s="34"/>
      <c r="F19" s="33"/>
      <c r="G19" s="81"/>
      <c r="H19" s="20"/>
      <c r="I19" s="38"/>
      <c r="J19" s="38"/>
      <c r="K19" s="38"/>
      <c r="L19" s="38"/>
      <c r="M19" s="38"/>
      <c r="N19" s="18"/>
    </row>
    <row r="20" spans="1:14" x14ac:dyDescent="0.3">
      <c r="B20" s="234"/>
      <c r="C20" s="234"/>
      <c r="D20" s="165"/>
      <c r="E20" s="34"/>
      <c r="F20" s="33"/>
      <c r="G20" s="81"/>
      <c r="H20" s="20"/>
      <c r="I20" s="7"/>
      <c r="J20" s="7"/>
      <c r="K20" s="7"/>
      <c r="L20" s="7"/>
      <c r="M20" s="7"/>
      <c r="N20" s="18"/>
    </row>
    <row r="21" spans="1:14" x14ac:dyDescent="0.3">
      <c r="B21" s="234"/>
      <c r="C21" s="234"/>
      <c r="D21" s="165"/>
      <c r="E21" s="34"/>
      <c r="F21" s="33"/>
      <c r="G21" s="81"/>
      <c r="H21" s="20"/>
      <c r="I21" s="7"/>
      <c r="J21" s="7"/>
      <c r="K21" s="7"/>
      <c r="L21" s="7"/>
      <c r="M21" s="7"/>
      <c r="N21" s="18"/>
    </row>
    <row r="22" spans="1:14" ht="15" thickBot="1" x14ac:dyDescent="0.35">
      <c r="B22" s="226" t="s">
        <v>14</v>
      </c>
      <c r="C22" s="227"/>
      <c r="D22" s="165">
        <f>SUM(D15:D21)</f>
        <v>8</v>
      </c>
      <c r="E22" s="59">
        <f>SUM(E15:E21)</f>
        <v>2735648110</v>
      </c>
      <c r="F22" s="148">
        <f>SUM(F15)</f>
        <v>1310</v>
      </c>
      <c r="G22" s="81"/>
      <c r="H22" s="20"/>
      <c r="I22" s="7"/>
      <c r="J22" s="7"/>
      <c r="K22" s="7"/>
      <c r="L22" s="7"/>
      <c r="M22" s="7"/>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1048</v>
      </c>
      <c r="D24" s="166"/>
      <c r="E24" s="41">
        <f>E22</f>
        <v>2735648110</v>
      </c>
      <c r="F24" s="37"/>
      <c r="G24" s="37"/>
      <c r="H24" s="37"/>
      <c r="I24" s="21"/>
      <c r="J24" s="21"/>
      <c r="K24" s="21"/>
      <c r="L24" s="21"/>
      <c r="M24" s="21"/>
    </row>
    <row r="25" spans="1:14" x14ac:dyDescent="0.3">
      <c r="A25" s="88"/>
      <c r="C25" s="89"/>
      <c r="D25" s="167"/>
      <c r="E25" s="90"/>
      <c r="F25" s="37"/>
      <c r="G25" s="37"/>
      <c r="H25" s="37"/>
      <c r="I25" s="21"/>
      <c r="J25" s="21"/>
      <c r="K25" s="21"/>
      <c r="L25" s="21"/>
      <c r="M25" s="21"/>
    </row>
    <row r="26" spans="1:14" x14ac:dyDescent="0.3">
      <c r="A26" s="88"/>
      <c r="C26" s="89"/>
      <c r="D26" s="167"/>
      <c r="E26" s="90"/>
      <c r="F26" s="37"/>
      <c r="G26" s="37"/>
      <c r="H26" s="37"/>
      <c r="I26" s="21"/>
      <c r="J26" s="21"/>
      <c r="K26" s="21"/>
      <c r="L26" s="21"/>
      <c r="M26" s="21"/>
    </row>
    <row r="27" spans="1:14" x14ac:dyDescent="0.3">
      <c r="A27" s="88"/>
      <c r="B27" s="110"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3" t="s">
        <v>33</v>
      </c>
      <c r="C29" s="113" t="s">
        <v>131</v>
      </c>
      <c r="D29" s="176" t="s">
        <v>132</v>
      </c>
      <c r="E29" s="93"/>
      <c r="F29" s="93"/>
      <c r="G29" s="93"/>
      <c r="H29" s="93"/>
      <c r="I29" s="96"/>
      <c r="J29" s="96"/>
      <c r="K29" s="96"/>
      <c r="L29" s="96"/>
      <c r="M29" s="96"/>
      <c r="N29" s="97"/>
    </row>
    <row r="30" spans="1:14" x14ac:dyDescent="0.3">
      <c r="A30" s="88"/>
      <c r="B30" s="109" t="s">
        <v>133</v>
      </c>
      <c r="C30" s="111"/>
      <c r="D30" s="146" t="s">
        <v>153</v>
      </c>
      <c r="E30" s="93"/>
      <c r="F30" s="93"/>
      <c r="G30" s="93"/>
      <c r="H30" s="93"/>
      <c r="I30" s="96"/>
      <c r="J30" s="96"/>
      <c r="K30" s="96"/>
      <c r="L30" s="96"/>
      <c r="M30" s="96"/>
      <c r="N30" s="97"/>
    </row>
    <row r="31" spans="1:14" x14ac:dyDescent="0.3">
      <c r="A31" s="88"/>
      <c r="B31" s="109" t="s">
        <v>134</v>
      </c>
      <c r="C31" s="111"/>
      <c r="D31" s="146" t="s">
        <v>153</v>
      </c>
      <c r="E31" s="93"/>
      <c r="F31" s="93"/>
      <c r="G31" s="93"/>
      <c r="H31" s="93"/>
      <c r="I31" s="96"/>
      <c r="J31" s="96"/>
      <c r="K31" s="96"/>
      <c r="L31" s="96"/>
      <c r="M31" s="96"/>
      <c r="N31" s="97"/>
    </row>
    <row r="32" spans="1:14" x14ac:dyDescent="0.3">
      <c r="A32" s="88"/>
      <c r="B32" s="109" t="s">
        <v>135</v>
      </c>
      <c r="C32" s="111" t="s">
        <v>153</v>
      </c>
      <c r="D32" s="146"/>
      <c r="E32" s="93"/>
      <c r="F32" s="93"/>
      <c r="G32" s="93"/>
      <c r="H32" s="93"/>
      <c r="I32" s="96"/>
      <c r="J32" s="96"/>
      <c r="K32" s="96"/>
      <c r="L32" s="96"/>
      <c r="M32" s="96"/>
      <c r="N32" s="97"/>
    </row>
    <row r="33" spans="1:17" x14ac:dyDescent="0.3">
      <c r="A33" s="88"/>
      <c r="B33" s="109" t="s">
        <v>136</v>
      </c>
      <c r="C33" s="111"/>
      <c r="D33" s="146" t="s">
        <v>153</v>
      </c>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10"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3" t="s">
        <v>33</v>
      </c>
      <c r="C39" s="113" t="s">
        <v>57</v>
      </c>
      <c r="D39" s="168" t="s">
        <v>50</v>
      </c>
      <c r="E39" s="112" t="s">
        <v>16</v>
      </c>
      <c r="F39" s="93"/>
      <c r="G39" s="93"/>
      <c r="H39" s="93"/>
      <c r="I39" s="96"/>
      <c r="J39" s="96"/>
      <c r="K39" s="96"/>
      <c r="L39" s="96"/>
      <c r="M39" s="96"/>
      <c r="N39" s="97"/>
    </row>
    <row r="40" spans="1:17" ht="27.6" x14ac:dyDescent="0.3">
      <c r="A40" s="88"/>
      <c r="B40" s="94" t="s">
        <v>138</v>
      </c>
      <c r="C40" s="95">
        <v>40</v>
      </c>
      <c r="D40" s="3">
        <v>0</v>
      </c>
      <c r="E40" s="243">
        <f>+D40+D41</f>
        <v>0</v>
      </c>
      <c r="F40" s="93"/>
      <c r="G40" s="93"/>
      <c r="H40" s="93"/>
      <c r="I40" s="96"/>
      <c r="J40" s="96"/>
      <c r="K40" s="96"/>
      <c r="L40" s="96"/>
      <c r="M40" s="96"/>
      <c r="N40" s="97"/>
    </row>
    <row r="41" spans="1:17" ht="41.4" x14ac:dyDescent="0.3">
      <c r="A41" s="88"/>
      <c r="B41" s="94" t="s">
        <v>139</v>
      </c>
      <c r="C41" s="95">
        <v>60</v>
      </c>
      <c r="D41" s="3">
        <f>+F139</f>
        <v>0</v>
      </c>
      <c r="E41" s="244"/>
      <c r="F41" s="93"/>
      <c r="G41" s="93"/>
      <c r="H41" s="93"/>
      <c r="I41" s="96"/>
      <c r="J41" s="96"/>
      <c r="K41" s="96"/>
      <c r="L41" s="96"/>
      <c r="M41" s="96"/>
      <c r="N41" s="97"/>
    </row>
    <row r="42" spans="1:17" x14ac:dyDescent="0.3">
      <c r="A42" s="88"/>
      <c r="C42" s="89"/>
      <c r="D42" s="167"/>
      <c r="E42" s="90"/>
      <c r="F42" s="37"/>
      <c r="G42" s="37"/>
      <c r="H42" s="37"/>
      <c r="I42" s="21"/>
      <c r="J42" s="21"/>
      <c r="K42" s="21"/>
      <c r="L42" s="21"/>
      <c r="M42" s="21"/>
    </row>
    <row r="43" spans="1:17" x14ac:dyDescent="0.3">
      <c r="A43" s="88"/>
      <c r="C43" s="89"/>
      <c r="D43" s="167"/>
      <c r="E43" s="90"/>
      <c r="F43" s="37"/>
      <c r="G43" s="37"/>
      <c r="H43" s="37"/>
      <c r="I43" s="21"/>
      <c r="J43" s="21"/>
      <c r="K43" s="21"/>
      <c r="L43" s="21"/>
      <c r="M43" s="21"/>
    </row>
    <row r="44" spans="1:17" x14ac:dyDescent="0.3">
      <c r="A44" s="88"/>
      <c r="C44" s="89"/>
      <c r="D44" s="167"/>
      <c r="E44" s="90"/>
      <c r="F44" s="37"/>
      <c r="G44" s="37"/>
      <c r="H44" s="37"/>
      <c r="I44" s="21"/>
      <c r="J44" s="21"/>
      <c r="K44" s="21"/>
      <c r="L44" s="21"/>
      <c r="M44" s="21"/>
    </row>
    <row r="45" spans="1:17" ht="15" thickBot="1" x14ac:dyDescent="0.35">
      <c r="M45" s="236" t="s">
        <v>35</v>
      </c>
      <c r="N45" s="236"/>
    </row>
    <row r="46" spans="1:17" x14ac:dyDescent="0.3">
      <c r="B46" s="61" t="s">
        <v>30</v>
      </c>
      <c r="M46" s="60"/>
      <c r="N46" s="60"/>
    </row>
    <row r="47" spans="1:17" ht="15" thickBot="1" x14ac:dyDescent="0.35">
      <c r="M47" s="60"/>
      <c r="N47" s="60"/>
    </row>
    <row r="48" spans="1:17" s="7" customFormat="1" ht="109.5" customHeight="1" x14ac:dyDescent="0.3">
      <c r="B48" s="106" t="s">
        <v>140</v>
      </c>
      <c r="C48" s="106" t="s">
        <v>141</v>
      </c>
      <c r="D48" s="169" t="s">
        <v>142</v>
      </c>
      <c r="E48" s="50" t="s">
        <v>44</v>
      </c>
      <c r="F48" s="50" t="s">
        <v>22</v>
      </c>
      <c r="G48" s="50" t="s">
        <v>95</v>
      </c>
      <c r="H48" s="50" t="s">
        <v>17</v>
      </c>
      <c r="I48" s="50" t="s">
        <v>10</v>
      </c>
      <c r="J48" s="50" t="s">
        <v>31</v>
      </c>
      <c r="K48" s="50" t="s">
        <v>60</v>
      </c>
      <c r="L48" s="50" t="s">
        <v>20</v>
      </c>
      <c r="M48" s="92" t="s">
        <v>26</v>
      </c>
      <c r="N48" s="106" t="s">
        <v>143</v>
      </c>
      <c r="O48" s="50" t="s">
        <v>36</v>
      </c>
      <c r="P48" s="51" t="s">
        <v>11</v>
      </c>
      <c r="Q48" s="51" t="s">
        <v>19</v>
      </c>
    </row>
    <row r="49" spans="1:26" s="26" customFormat="1" ht="263.25" customHeight="1" x14ac:dyDescent="0.3">
      <c r="A49" s="43">
        <v>1</v>
      </c>
      <c r="B49" s="103" t="s">
        <v>167</v>
      </c>
      <c r="C49" s="103" t="s">
        <v>169</v>
      </c>
      <c r="D49" s="196" t="s">
        <v>168</v>
      </c>
      <c r="E49" s="149">
        <v>1982</v>
      </c>
      <c r="F49" s="22" t="s">
        <v>132</v>
      </c>
      <c r="G49" s="139"/>
      <c r="H49" s="47">
        <v>39917</v>
      </c>
      <c r="I49" s="105">
        <v>40922</v>
      </c>
      <c r="J49" s="23" t="s">
        <v>132</v>
      </c>
      <c r="K49" s="150">
        <v>0</v>
      </c>
      <c r="L49" s="151">
        <v>33</v>
      </c>
      <c r="M49" s="151"/>
      <c r="N49" s="91" t="s">
        <v>154</v>
      </c>
      <c r="O49" s="24">
        <v>49406170613</v>
      </c>
      <c r="P49" s="24">
        <v>62</v>
      </c>
      <c r="Q49" s="140" t="s">
        <v>451</v>
      </c>
      <c r="R49" s="25"/>
      <c r="S49" s="25"/>
      <c r="T49" s="25"/>
      <c r="U49" s="25"/>
      <c r="V49" s="25"/>
      <c r="W49" s="25"/>
      <c r="X49" s="25"/>
      <c r="Y49" s="25"/>
      <c r="Z49" s="25"/>
    </row>
    <row r="50" spans="1:26" s="26" customFormat="1" x14ac:dyDescent="0.3">
      <c r="A50" s="43"/>
      <c r="B50" s="103"/>
      <c r="C50" s="103"/>
      <c r="D50" s="170"/>
      <c r="E50" s="150"/>
      <c r="F50" s="22"/>
      <c r="G50" s="139"/>
      <c r="H50" s="105"/>
      <c r="I50" s="105"/>
      <c r="J50" s="23"/>
      <c r="K50" s="150"/>
      <c r="L50" s="151"/>
      <c r="M50" s="151"/>
      <c r="N50" s="91"/>
      <c r="O50" s="24"/>
      <c r="P50" s="24"/>
      <c r="Q50" s="140"/>
      <c r="R50" s="25"/>
      <c r="S50" s="25"/>
      <c r="T50" s="25"/>
      <c r="U50" s="25"/>
      <c r="V50" s="25"/>
      <c r="W50" s="25"/>
      <c r="X50" s="25"/>
      <c r="Y50" s="25"/>
      <c r="Z50" s="25"/>
    </row>
    <row r="51" spans="1:26" s="26" customFormat="1" x14ac:dyDescent="0.3">
      <c r="A51" s="43"/>
      <c r="B51" s="45" t="s">
        <v>16</v>
      </c>
      <c r="C51" s="44"/>
      <c r="D51" s="170"/>
      <c r="E51" s="150"/>
      <c r="F51" s="22"/>
      <c r="G51" s="22"/>
      <c r="H51" s="22"/>
      <c r="I51" s="23"/>
      <c r="J51" s="23"/>
      <c r="K51" s="46"/>
      <c r="L51" s="46"/>
      <c r="M51" s="152"/>
      <c r="N51" s="46"/>
      <c r="O51" s="24"/>
      <c r="P51" s="24"/>
      <c r="Q51" s="141"/>
    </row>
    <row r="52" spans="1:26" s="27" customFormat="1" x14ac:dyDescent="0.3">
      <c r="D52" s="171"/>
      <c r="E52" s="28"/>
    </row>
    <row r="53" spans="1:26" s="27" customFormat="1" x14ac:dyDescent="0.3">
      <c r="B53" s="237" t="s">
        <v>28</v>
      </c>
      <c r="C53" s="237" t="s">
        <v>27</v>
      </c>
      <c r="D53" s="235" t="s">
        <v>34</v>
      </c>
      <c r="E53" s="235"/>
    </row>
    <row r="54" spans="1:26" s="27" customFormat="1" x14ac:dyDescent="0.3">
      <c r="B54" s="238"/>
      <c r="C54" s="238"/>
      <c r="D54" s="172" t="s">
        <v>23</v>
      </c>
      <c r="E54" s="57" t="s">
        <v>24</v>
      </c>
    </row>
    <row r="55" spans="1:26" s="27" customFormat="1" ht="30.6" customHeight="1" x14ac:dyDescent="0.3">
      <c r="B55" s="55" t="s">
        <v>21</v>
      </c>
      <c r="C55" s="56">
        <f>+K51</f>
        <v>0</v>
      </c>
      <c r="D55" s="85"/>
      <c r="E55" s="54" t="s">
        <v>153</v>
      </c>
      <c r="F55" s="29"/>
      <c r="G55" s="29"/>
      <c r="H55" s="29"/>
      <c r="I55" s="29"/>
      <c r="J55" s="29"/>
      <c r="K55" s="29"/>
      <c r="L55" s="29"/>
      <c r="M55" s="29"/>
    </row>
    <row r="56" spans="1:26" s="27" customFormat="1" ht="30" customHeight="1" x14ac:dyDescent="0.3">
      <c r="B56" s="55" t="s">
        <v>25</v>
      </c>
      <c r="C56" s="56">
        <f>+M51</f>
        <v>0</v>
      </c>
      <c r="D56" s="85"/>
      <c r="E56" s="54" t="s">
        <v>153</v>
      </c>
    </row>
    <row r="57" spans="1:26" s="27" customFormat="1" x14ac:dyDescent="0.3">
      <c r="B57" s="30"/>
      <c r="C57" s="233"/>
      <c r="D57" s="233"/>
      <c r="E57" s="233"/>
      <c r="F57" s="233"/>
      <c r="G57" s="233"/>
      <c r="H57" s="233"/>
      <c r="I57" s="233"/>
      <c r="J57" s="233"/>
      <c r="K57" s="233"/>
      <c r="L57" s="233"/>
      <c r="M57" s="233"/>
      <c r="N57" s="233"/>
    </row>
    <row r="58" spans="1:26" ht="28.2" customHeight="1" thickBot="1" x14ac:dyDescent="0.35"/>
    <row r="59" spans="1:26" ht="26.4" thickBot="1" x14ac:dyDescent="0.35">
      <c r="B59" s="232" t="s">
        <v>96</v>
      </c>
      <c r="C59" s="232"/>
      <c r="D59" s="232"/>
      <c r="E59" s="232"/>
      <c r="F59" s="232"/>
      <c r="G59" s="232"/>
      <c r="H59" s="232"/>
      <c r="I59" s="232"/>
      <c r="J59" s="232"/>
      <c r="K59" s="232"/>
      <c r="L59" s="232"/>
      <c r="M59" s="232"/>
      <c r="N59" s="232"/>
    </row>
    <row r="62" spans="1:26" ht="109.5" customHeight="1" x14ac:dyDescent="0.3">
      <c r="B62" s="108" t="s">
        <v>144</v>
      </c>
      <c r="C62" s="63" t="s">
        <v>2</v>
      </c>
      <c r="D62" s="162" t="s">
        <v>98</v>
      </c>
      <c r="E62" s="63" t="s">
        <v>97</v>
      </c>
      <c r="F62" s="63" t="s">
        <v>99</v>
      </c>
      <c r="G62" s="63" t="s">
        <v>100</v>
      </c>
      <c r="H62" s="63" t="s">
        <v>101</v>
      </c>
      <c r="I62" s="63" t="s">
        <v>102</v>
      </c>
      <c r="J62" s="63" t="s">
        <v>103</v>
      </c>
      <c r="K62" s="63" t="s">
        <v>104</v>
      </c>
      <c r="L62" s="63" t="s">
        <v>105</v>
      </c>
      <c r="M62" s="84" t="s">
        <v>106</v>
      </c>
      <c r="N62" s="84" t="s">
        <v>107</v>
      </c>
      <c r="O62" s="220" t="s">
        <v>3</v>
      </c>
      <c r="P62" s="222"/>
      <c r="Q62" s="63" t="s">
        <v>18</v>
      </c>
    </row>
    <row r="63" spans="1:26" x14ac:dyDescent="0.3">
      <c r="B63" s="3" t="s">
        <v>155</v>
      </c>
      <c r="C63" s="3" t="s">
        <v>156</v>
      </c>
      <c r="D63" s="85" t="s">
        <v>177</v>
      </c>
      <c r="E63" s="53">
        <v>1310</v>
      </c>
      <c r="F63" s="53"/>
      <c r="G63" s="53"/>
      <c r="H63" s="53"/>
      <c r="I63" s="53" t="s">
        <v>131</v>
      </c>
      <c r="J63" s="53" t="s">
        <v>131</v>
      </c>
      <c r="K63" s="111" t="s">
        <v>131</v>
      </c>
      <c r="L63" s="111" t="s">
        <v>131</v>
      </c>
      <c r="M63" s="111" t="s">
        <v>131</v>
      </c>
      <c r="N63" s="111" t="s">
        <v>131</v>
      </c>
      <c r="O63" s="218" t="s">
        <v>449</v>
      </c>
      <c r="P63" s="219"/>
      <c r="Q63" s="111" t="s">
        <v>131</v>
      </c>
    </row>
    <row r="64" spans="1:26" x14ac:dyDescent="0.3">
      <c r="B64" s="8" t="s">
        <v>1</v>
      </c>
    </row>
    <row r="65" spans="2:17" x14ac:dyDescent="0.3">
      <c r="B65" s="8" t="s">
        <v>37</v>
      </c>
    </row>
    <row r="66" spans="2:17" x14ac:dyDescent="0.3">
      <c r="B66" s="8" t="s">
        <v>61</v>
      </c>
    </row>
    <row r="68" spans="2:17" ht="15" thickBot="1" x14ac:dyDescent="0.35"/>
    <row r="69" spans="2:17" ht="26.4" thickBot="1" x14ac:dyDescent="0.35">
      <c r="B69" s="245" t="s">
        <v>38</v>
      </c>
      <c r="C69" s="246"/>
      <c r="D69" s="246"/>
      <c r="E69" s="246"/>
      <c r="F69" s="246"/>
      <c r="G69" s="246"/>
      <c r="H69" s="246"/>
      <c r="I69" s="246"/>
      <c r="J69" s="246"/>
      <c r="K69" s="246"/>
      <c r="L69" s="246"/>
      <c r="M69" s="246"/>
      <c r="N69" s="247"/>
    </row>
    <row r="74" spans="2:17" ht="76.5" customHeight="1" x14ac:dyDescent="0.3">
      <c r="B74" s="52" t="s">
        <v>0</v>
      </c>
      <c r="C74" s="52" t="s">
        <v>39</v>
      </c>
      <c r="D74" s="162" t="s">
        <v>40</v>
      </c>
      <c r="E74" s="52" t="s">
        <v>108</v>
      </c>
      <c r="F74" s="52" t="s">
        <v>110</v>
      </c>
      <c r="G74" s="52" t="s">
        <v>111</v>
      </c>
      <c r="H74" s="52" t="s">
        <v>112</v>
      </c>
      <c r="I74" s="52" t="s">
        <v>109</v>
      </c>
      <c r="J74" s="220" t="s">
        <v>113</v>
      </c>
      <c r="K74" s="221"/>
      <c r="L74" s="222"/>
      <c r="M74" s="52" t="s">
        <v>117</v>
      </c>
      <c r="N74" s="52" t="s">
        <v>41</v>
      </c>
      <c r="O74" s="52" t="s">
        <v>42</v>
      </c>
      <c r="P74" s="220" t="s">
        <v>3</v>
      </c>
      <c r="Q74" s="222"/>
    </row>
    <row r="75" spans="2:17" ht="170.25" customHeight="1" x14ac:dyDescent="0.3">
      <c r="B75" s="79" t="s">
        <v>43</v>
      </c>
      <c r="C75" s="69">
        <v>300</v>
      </c>
      <c r="D75" s="145" t="s">
        <v>178</v>
      </c>
      <c r="E75" s="69">
        <v>7706158</v>
      </c>
      <c r="F75" s="69" t="s">
        <v>191</v>
      </c>
      <c r="G75" s="69" t="s">
        <v>192</v>
      </c>
      <c r="H75" s="154">
        <v>41437</v>
      </c>
      <c r="I75" s="153">
        <v>70228101103</v>
      </c>
      <c r="J75" s="103" t="s">
        <v>193</v>
      </c>
      <c r="K75" s="189" t="s">
        <v>194</v>
      </c>
      <c r="L75" s="153" t="s">
        <v>195</v>
      </c>
      <c r="M75" s="69" t="s">
        <v>131</v>
      </c>
      <c r="N75" s="69" t="s">
        <v>132</v>
      </c>
      <c r="O75" s="69" t="s">
        <v>131</v>
      </c>
      <c r="P75" s="223" t="s">
        <v>459</v>
      </c>
      <c r="Q75" s="223"/>
    </row>
    <row r="76" spans="2:17" ht="145.5" customHeight="1" x14ac:dyDescent="0.3">
      <c r="B76" s="156" t="s">
        <v>43</v>
      </c>
      <c r="C76" s="69">
        <v>300</v>
      </c>
      <c r="D76" s="145" t="s">
        <v>197</v>
      </c>
      <c r="E76" s="69">
        <v>92527617</v>
      </c>
      <c r="F76" s="69" t="s">
        <v>191</v>
      </c>
      <c r="G76" s="69" t="s">
        <v>196</v>
      </c>
      <c r="H76" s="154">
        <v>37834</v>
      </c>
      <c r="I76" s="153"/>
      <c r="J76" s="69" t="s">
        <v>423</v>
      </c>
      <c r="K76" s="153" t="s">
        <v>424</v>
      </c>
      <c r="L76" s="153" t="s">
        <v>425</v>
      </c>
      <c r="M76" s="69" t="s">
        <v>131</v>
      </c>
      <c r="N76" s="69" t="s">
        <v>131</v>
      </c>
      <c r="O76" s="69" t="s">
        <v>131</v>
      </c>
      <c r="P76" s="223" t="s">
        <v>426</v>
      </c>
      <c r="Q76" s="223"/>
    </row>
    <row r="77" spans="2:17" ht="72" customHeight="1" x14ac:dyDescent="0.3">
      <c r="B77" s="156" t="s">
        <v>43</v>
      </c>
      <c r="C77" s="69">
        <v>300</v>
      </c>
      <c r="D77" s="145" t="s">
        <v>427</v>
      </c>
      <c r="E77" s="69">
        <v>52198491</v>
      </c>
      <c r="F77" s="69" t="s">
        <v>198</v>
      </c>
      <c r="G77" s="69" t="s">
        <v>199</v>
      </c>
      <c r="H77" s="154">
        <v>37911</v>
      </c>
      <c r="I77" s="153"/>
      <c r="J77" s="69" t="s">
        <v>428</v>
      </c>
      <c r="K77" s="153" t="s">
        <v>429</v>
      </c>
      <c r="L77" s="153" t="s">
        <v>430</v>
      </c>
      <c r="M77" s="69" t="s">
        <v>131</v>
      </c>
      <c r="N77" s="69" t="s">
        <v>131</v>
      </c>
      <c r="O77" s="69" t="s">
        <v>131</v>
      </c>
      <c r="P77" s="223" t="s">
        <v>426</v>
      </c>
      <c r="Q77" s="223"/>
    </row>
    <row r="78" spans="2:17" ht="68.25" customHeight="1" x14ac:dyDescent="0.3">
      <c r="B78" s="156" t="s">
        <v>43</v>
      </c>
      <c r="C78" s="69">
        <v>300</v>
      </c>
      <c r="D78" s="145" t="s">
        <v>179</v>
      </c>
      <c r="E78" s="69">
        <v>36312362</v>
      </c>
      <c r="F78" s="69" t="s">
        <v>200</v>
      </c>
      <c r="G78" s="69" t="s">
        <v>192</v>
      </c>
      <c r="H78" s="154">
        <v>39490</v>
      </c>
      <c r="I78" s="153"/>
      <c r="J78" s="69" t="s">
        <v>201</v>
      </c>
      <c r="K78" s="189" t="s">
        <v>202</v>
      </c>
      <c r="L78" s="153" t="s">
        <v>203</v>
      </c>
      <c r="M78" s="69" t="s">
        <v>131</v>
      </c>
      <c r="N78" s="69" t="s">
        <v>131</v>
      </c>
      <c r="O78" s="69" t="s">
        <v>131</v>
      </c>
      <c r="P78" s="218"/>
      <c r="Q78" s="219"/>
    </row>
    <row r="79" spans="2:17" ht="29.25" customHeight="1" x14ac:dyDescent="0.3">
      <c r="B79" s="87" t="s">
        <v>43</v>
      </c>
      <c r="C79" s="69">
        <v>300</v>
      </c>
      <c r="D79" s="145" t="s">
        <v>180</v>
      </c>
      <c r="E79" s="69">
        <v>1082125034</v>
      </c>
      <c r="F79" s="69" t="s">
        <v>204</v>
      </c>
      <c r="G79" s="109" t="s">
        <v>205</v>
      </c>
      <c r="H79" s="154">
        <v>41264</v>
      </c>
      <c r="I79" s="153"/>
      <c r="J79" s="69" t="s">
        <v>206</v>
      </c>
      <c r="K79" s="69" t="s">
        <v>207</v>
      </c>
      <c r="L79" s="153" t="s">
        <v>208</v>
      </c>
      <c r="M79" s="69" t="s">
        <v>131</v>
      </c>
      <c r="N79" s="69" t="s">
        <v>131</v>
      </c>
      <c r="O79" s="69" t="s">
        <v>131</v>
      </c>
      <c r="P79" s="218"/>
      <c r="Q79" s="219"/>
    </row>
    <row r="80" spans="2:17" ht="44.25" customHeight="1" x14ac:dyDescent="0.3">
      <c r="B80" s="79" t="s">
        <v>181</v>
      </c>
      <c r="C80" s="69">
        <v>150</v>
      </c>
      <c r="D80" s="145" t="s">
        <v>182</v>
      </c>
      <c r="E80" s="69">
        <v>55160125</v>
      </c>
      <c r="F80" s="69" t="s">
        <v>209</v>
      </c>
      <c r="G80" s="69" t="s">
        <v>210</v>
      </c>
      <c r="H80" s="154">
        <v>38332</v>
      </c>
      <c r="I80" s="153"/>
      <c r="J80" s="69" t="s">
        <v>211</v>
      </c>
      <c r="K80" s="153" t="s">
        <v>212</v>
      </c>
      <c r="L80" s="153" t="s">
        <v>213</v>
      </c>
      <c r="M80" s="69" t="s">
        <v>131</v>
      </c>
      <c r="N80" s="69" t="s">
        <v>131</v>
      </c>
      <c r="O80" s="69" t="s">
        <v>131</v>
      </c>
      <c r="P80" s="223"/>
      <c r="Q80" s="223"/>
    </row>
    <row r="81" spans="2:17" ht="33" customHeight="1" x14ac:dyDescent="0.3">
      <c r="B81" s="156" t="s">
        <v>181</v>
      </c>
      <c r="C81" s="181">
        <v>150</v>
      </c>
      <c r="D81" s="156" t="s">
        <v>183</v>
      </c>
      <c r="E81" s="158">
        <v>55179778</v>
      </c>
      <c r="F81" s="158" t="s">
        <v>157</v>
      </c>
      <c r="G81" s="158" t="s">
        <v>210</v>
      </c>
      <c r="H81" s="154">
        <v>40354</v>
      </c>
      <c r="I81" s="153"/>
      <c r="J81" s="158" t="s">
        <v>163</v>
      </c>
      <c r="K81" s="153" t="s">
        <v>214</v>
      </c>
      <c r="L81" s="153" t="s">
        <v>215</v>
      </c>
      <c r="M81" s="158" t="s">
        <v>131</v>
      </c>
      <c r="N81" s="158" t="s">
        <v>131</v>
      </c>
      <c r="O81" s="158" t="s">
        <v>131</v>
      </c>
      <c r="P81" s="218"/>
      <c r="Q81" s="219"/>
    </row>
    <row r="82" spans="2:17" ht="50.25" customHeight="1" x14ac:dyDescent="0.3">
      <c r="B82" s="156" t="s">
        <v>181</v>
      </c>
      <c r="C82" s="181">
        <v>150</v>
      </c>
      <c r="D82" s="156" t="s">
        <v>184</v>
      </c>
      <c r="E82" s="158">
        <v>1075208849</v>
      </c>
      <c r="F82" s="158" t="s">
        <v>157</v>
      </c>
      <c r="G82" s="158" t="s">
        <v>158</v>
      </c>
      <c r="H82" s="154">
        <v>40599</v>
      </c>
      <c r="I82" s="153"/>
      <c r="J82" s="158" t="s">
        <v>431</v>
      </c>
      <c r="K82" s="153" t="s">
        <v>432</v>
      </c>
      <c r="L82" s="153" t="s">
        <v>433</v>
      </c>
      <c r="M82" s="158" t="s">
        <v>131</v>
      </c>
      <c r="N82" s="158" t="s">
        <v>131</v>
      </c>
      <c r="O82" s="158" t="s">
        <v>131</v>
      </c>
      <c r="P82" s="223" t="s">
        <v>426</v>
      </c>
      <c r="Q82" s="223"/>
    </row>
    <row r="83" spans="2:17" ht="57" customHeight="1" x14ac:dyDescent="0.3">
      <c r="B83" s="156" t="s">
        <v>181</v>
      </c>
      <c r="C83" s="181">
        <v>150</v>
      </c>
      <c r="D83" s="156" t="s">
        <v>216</v>
      </c>
      <c r="E83" s="158">
        <v>51893216</v>
      </c>
      <c r="F83" s="158" t="s">
        <v>157</v>
      </c>
      <c r="G83" s="158" t="s">
        <v>217</v>
      </c>
      <c r="H83" s="154">
        <v>34292</v>
      </c>
      <c r="I83" s="153"/>
      <c r="J83" s="8" t="s">
        <v>219</v>
      </c>
      <c r="K83" s="158" t="s">
        <v>218</v>
      </c>
      <c r="L83" s="153" t="s">
        <v>220</v>
      </c>
      <c r="M83" s="158" t="s">
        <v>131</v>
      </c>
      <c r="N83" s="158" t="s">
        <v>131</v>
      </c>
      <c r="O83" s="158" t="s">
        <v>131</v>
      </c>
      <c r="P83" s="218"/>
      <c r="Q83" s="219"/>
    </row>
    <row r="84" spans="2:17" ht="33" customHeight="1" x14ac:dyDescent="0.3">
      <c r="B84" s="156" t="s">
        <v>181</v>
      </c>
      <c r="C84" s="181">
        <v>150</v>
      </c>
      <c r="D84" s="156" t="s">
        <v>185</v>
      </c>
      <c r="E84" s="158">
        <v>31174984</v>
      </c>
      <c r="F84" s="158" t="s">
        <v>157</v>
      </c>
      <c r="G84" s="158" t="s">
        <v>221</v>
      </c>
      <c r="H84" s="154">
        <v>37203</v>
      </c>
      <c r="I84" s="153"/>
      <c r="J84" s="158" t="s">
        <v>222</v>
      </c>
      <c r="K84" s="153" t="s">
        <v>223</v>
      </c>
      <c r="L84" s="153" t="s">
        <v>224</v>
      </c>
      <c r="M84" s="158" t="s">
        <v>131</v>
      </c>
      <c r="N84" s="158" t="s">
        <v>131</v>
      </c>
      <c r="O84" s="158" t="s">
        <v>131</v>
      </c>
      <c r="P84" s="218"/>
      <c r="Q84" s="219"/>
    </row>
    <row r="85" spans="2:17" ht="50.25" customHeight="1" x14ac:dyDescent="0.3">
      <c r="B85" s="156" t="s">
        <v>181</v>
      </c>
      <c r="C85" s="181">
        <v>150</v>
      </c>
      <c r="D85" s="156" t="s">
        <v>186</v>
      </c>
      <c r="E85" s="158">
        <v>52962902</v>
      </c>
      <c r="F85" s="158" t="s">
        <v>157</v>
      </c>
      <c r="G85" s="158" t="s">
        <v>161</v>
      </c>
      <c r="H85" s="154">
        <v>39066</v>
      </c>
      <c r="I85" s="153"/>
      <c r="J85" s="158" t="s">
        <v>225</v>
      </c>
      <c r="K85" s="153" t="s">
        <v>226</v>
      </c>
      <c r="L85" s="153" t="s">
        <v>227</v>
      </c>
      <c r="M85" s="158" t="s">
        <v>131</v>
      </c>
      <c r="N85" s="158" t="s">
        <v>131</v>
      </c>
      <c r="O85" s="158" t="s">
        <v>131</v>
      </c>
      <c r="P85" s="218"/>
      <c r="Q85" s="219"/>
    </row>
    <row r="86" spans="2:17" ht="59.25" customHeight="1" x14ac:dyDescent="0.3">
      <c r="B86" s="156" t="s">
        <v>181</v>
      </c>
      <c r="C86" s="181">
        <v>150</v>
      </c>
      <c r="D86" s="156" t="s">
        <v>187</v>
      </c>
      <c r="E86" s="158">
        <v>52805679</v>
      </c>
      <c r="F86" s="158" t="s">
        <v>157</v>
      </c>
      <c r="G86" s="158" t="s">
        <v>210</v>
      </c>
      <c r="H86" s="154">
        <v>41621</v>
      </c>
      <c r="I86" s="153"/>
      <c r="J86" s="158" t="s">
        <v>228</v>
      </c>
      <c r="K86" s="153" t="s">
        <v>229</v>
      </c>
      <c r="L86" s="153" t="s">
        <v>230</v>
      </c>
      <c r="M86" s="158" t="s">
        <v>131</v>
      </c>
      <c r="N86" s="158" t="s">
        <v>131</v>
      </c>
      <c r="O86" s="158" t="s">
        <v>131</v>
      </c>
      <c r="P86" s="218"/>
      <c r="Q86" s="219"/>
    </row>
    <row r="87" spans="2:17" ht="75" customHeight="1" x14ac:dyDescent="0.3">
      <c r="B87" s="156" t="s">
        <v>181</v>
      </c>
      <c r="C87" s="181">
        <v>150</v>
      </c>
      <c r="D87" s="156" t="s">
        <v>188</v>
      </c>
      <c r="E87" s="158">
        <v>1075598507</v>
      </c>
      <c r="F87" s="158" t="s">
        <v>157</v>
      </c>
      <c r="G87" s="158" t="s">
        <v>161</v>
      </c>
      <c r="H87" s="154">
        <v>41873</v>
      </c>
      <c r="I87" s="153"/>
      <c r="J87" s="158" t="s">
        <v>231</v>
      </c>
      <c r="K87" s="153" t="s">
        <v>232</v>
      </c>
      <c r="L87" s="153" t="s">
        <v>233</v>
      </c>
      <c r="M87" s="158" t="s">
        <v>131</v>
      </c>
      <c r="N87" s="158" t="s">
        <v>131</v>
      </c>
      <c r="O87" s="158" t="s">
        <v>131</v>
      </c>
      <c r="P87" s="218"/>
      <c r="Q87" s="219"/>
    </row>
    <row r="88" spans="2:17" ht="45" customHeight="1" x14ac:dyDescent="0.3">
      <c r="B88" s="156" t="s">
        <v>181</v>
      </c>
      <c r="C88" s="181">
        <v>150</v>
      </c>
      <c r="D88" s="145" t="s">
        <v>189</v>
      </c>
      <c r="E88" s="69">
        <v>7727966</v>
      </c>
      <c r="F88" s="69" t="s">
        <v>234</v>
      </c>
      <c r="G88" s="69" t="s">
        <v>158</v>
      </c>
      <c r="H88" s="154">
        <v>41485</v>
      </c>
      <c r="I88" s="153"/>
      <c r="J88" s="69" t="s">
        <v>235</v>
      </c>
      <c r="K88" s="153" t="s">
        <v>236</v>
      </c>
      <c r="L88" s="153" t="s">
        <v>237</v>
      </c>
      <c r="M88" s="158" t="s">
        <v>131</v>
      </c>
      <c r="N88" s="158" t="s">
        <v>131</v>
      </c>
      <c r="O88" s="158" t="s">
        <v>131</v>
      </c>
      <c r="P88" s="218"/>
      <c r="Q88" s="219"/>
    </row>
    <row r="89" spans="2:17" ht="33" customHeight="1" x14ac:dyDescent="0.3">
      <c r="B89" s="156" t="s">
        <v>181</v>
      </c>
      <c r="C89" s="181">
        <v>150</v>
      </c>
      <c r="D89" s="145" t="s">
        <v>190</v>
      </c>
      <c r="E89" s="69"/>
      <c r="F89" s="69"/>
      <c r="G89" s="69"/>
      <c r="H89" s="69"/>
      <c r="I89" s="153"/>
      <c r="J89" s="69"/>
      <c r="K89" s="153"/>
      <c r="L89" s="153"/>
      <c r="M89" s="158" t="s">
        <v>131</v>
      </c>
      <c r="N89" s="158" t="s">
        <v>131</v>
      </c>
      <c r="O89" s="158" t="s">
        <v>131</v>
      </c>
      <c r="P89" s="218"/>
      <c r="Q89" s="219"/>
    </row>
    <row r="91" spans="2:17" ht="15" thickBot="1" x14ac:dyDescent="0.35"/>
    <row r="92" spans="2:17" ht="26.4" thickBot="1" x14ac:dyDescent="0.35">
      <c r="B92" s="245" t="s">
        <v>45</v>
      </c>
      <c r="C92" s="246"/>
      <c r="D92" s="246"/>
      <c r="E92" s="246"/>
      <c r="F92" s="246"/>
      <c r="G92" s="246"/>
      <c r="H92" s="246"/>
      <c r="I92" s="246"/>
      <c r="J92" s="246"/>
      <c r="K92" s="246"/>
      <c r="L92" s="246"/>
      <c r="M92" s="246"/>
      <c r="N92" s="247"/>
    </row>
    <row r="95" spans="2:17" ht="46.2" customHeight="1" x14ac:dyDescent="0.3">
      <c r="B95" s="63" t="s">
        <v>33</v>
      </c>
      <c r="C95" s="63" t="s">
        <v>46</v>
      </c>
      <c r="D95" s="220" t="s">
        <v>3</v>
      </c>
      <c r="E95" s="222"/>
    </row>
    <row r="96" spans="2:17" ht="46.95" customHeight="1" x14ac:dyDescent="0.3">
      <c r="B96" s="64" t="s">
        <v>118</v>
      </c>
      <c r="C96" s="58" t="s">
        <v>131</v>
      </c>
      <c r="D96" s="217"/>
      <c r="E96" s="217"/>
    </row>
    <row r="99" spans="1:26" ht="25.8" x14ac:dyDescent="0.3">
      <c r="B99" s="224" t="s">
        <v>62</v>
      </c>
      <c r="C99" s="225"/>
      <c r="D99" s="225"/>
      <c r="E99" s="225"/>
      <c r="F99" s="225"/>
      <c r="G99" s="225"/>
      <c r="H99" s="225"/>
      <c r="I99" s="225"/>
      <c r="J99" s="225"/>
      <c r="K99" s="225"/>
      <c r="L99" s="225"/>
      <c r="M99" s="225"/>
      <c r="N99" s="225"/>
      <c r="O99" s="225"/>
      <c r="P99" s="225"/>
    </row>
    <row r="101" spans="1:26" ht="15" thickBot="1" x14ac:dyDescent="0.35"/>
    <row r="102" spans="1:26" ht="26.4" thickBot="1" x14ac:dyDescent="0.35">
      <c r="B102" s="245" t="s">
        <v>53</v>
      </c>
      <c r="C102" s="246"/>
      <c r="D102" s="246"/>
      <c r="E102" s="246"/>
      <c r="F102" s="246"/>
      <c r="G102" s="246"/>
      <c r="H102" s="246"/>
      <c r="I102" s="246"/>
      <c r="J102" s="246"/>
      <c r="K102" s="246"/>
      <c r="L102" s="246"/>
      <c r="M102" s="246"/>
      <c r="N102" s="247"/>
    </row>
    <row r="104" spans="1:26" ht="15" thickBot="1" x14ac:dyDescent="0.35">
      <c r="M104" s="60"/>
      <c r="N104" s="60"/>
    </row>
    <row r="105" spans="1:26" s="96" customFormat="1" ht="109.5" customHeight="1" x14ac:dyDescent="0.3">
      <c r="B105" s="106" t="s">
        <v>140</v>
      </c>
      <c r="C105" s="106" t="s">
        <v>141</v>
      </c>
      <c r="D105" s="169" t="s">
        <v>142</v>
      </c>
      <c r="E105" s="106" t="s">
        <v>44</v>
      </c>
      <c r="F105" s="106" t="s">
        <v>22</v>
      </c>
      <c r="G105" s="106" t="s">
        <v>95</v>
      </c>
      <c r="H105" s="106" t="s">
        <v>17</v>
      </c>
      <c r="I105" s="106" t="s">
        <v>10</v>
      </c>
      <c r="J105" s="106" t="s">
        <v>31</v>
      </c>
      <c r="K105" s="106" t="s">
        <v>60</v>
      </c>
      <c r="L105" s="106" t="s">
        <v>20</v>
      </c>
      <c r="M105" s="92" t="s">
        <v>26</v>
      </c>
      <c r="N105" s="106" t="s">
        <v>143</v>
      </c>
      <c r="O105" s="106" t="s">
        <v>36</v>
      </c>
      <c r="P105" s="107" t="s">
        <v>11</v>
      </c>
      <c r="Q105" s="107" t="s">
        <v>19</v>
      </c>
    </row>
    <row r="106" spans="1:26" s="102" customFormat="1" ht="28.8" x14ac:dyDescent="0.3">
      <c r="A106" s="43">
        <v>1</v>
      </c>
      <c r="B106" s="103" t="s">
        <v>167</v>
      </c>
      <c r="C106" s="103" t="s">
        <v>167</v>
      </c>
      <c r="D106" s="170" t="s">
        <v>403</v>
      </c>
      <c r="E106" s="151">
        <v>1427</v>
      </c>
      <c r="F106" s="99" t="s">
        <v>132</v>
      </c>
      <c r="G106" s="139"/>
      <c r="H106" s="105">
        <v>40827</v>
      </c>
      <c r="I106" s="105">
        <v>40936</v>
      </c>
      <c r="J106" s="100" t="s">
        <v>132</v>
      </c>
      <c r="K106" s="151">
        <v>0</v>
      </c>
      <c r="L106" s="100" t="s">
        <v>404</v>
      </c>
      <c r="M106" s="91"/>
      <c r="N106" s="91"/>
      <c r="O106" s="24">
        <v>118196000</v>
      </c>
      <c r="P106" s="24">
        <v>126</v>
      </c>
      <c r="Q106" s="140" t="s">
        <v>405</v>
      </c>
      <c r="R106" s="101"/>
      <c r="S106" s="101"/>
      <c r="T106" s="101"/>
      <c r="U106" s="101"/>
      <c r="V106" s="101"/>
      <c r="W106" s="101"/>
      <c r="X106" s="101"/>
      <c r="Y106" s="101"/>
      <c r="Z106" s="101"/>
    </row>
    <row r="107" spans="1:26" s="102" customFormat="1" ht="72" customHeight="1" x14ac:dyDescent="0.3">
      <c r="A107" s="43">
        <f>+A106+1</f>
        <v>2</v>
      </c>
      <c r="B107" s="103" t="s">
        <v>167</v>
      </c>
      <c r="C107" s="103" t="s">
        <v>167</v>
      </c>
      <c r="D107" s="170" t="s">
        <v>403</v>
      </c>
      <c r="E107" s="151">
        <v>1398</v>
      </c>
      <c r="F107" s="99" t="s">
        <v>132</v>
      </c>
      <c r="G107" s="99"/>
      <c r="H107" s="105">
        <v>40812</v>
      </c>
      <c r="I107" s="105">
        <v>40936</v>
      </c>
      <c r="J107" s="100" t="s">
        <v>132</v>
      </c>
      <c r="K107" s="151">
        <v>0</v>
      </c>
      <c r="L107" s="100" t="s">
        <v>406</v>
      </c>
      <c r="M107" s="91"/>
      <c r="N107" s="91"/>
      <c r="O107" s="24">
        <v>388752000</v>
      </c>
      <c r="P107" s="24">
        <v>127</v>
      </c>
      <c r="Q107" s="140" t="s">
        <v>405</v>
      </c>
      <c r="R107" s="101"/>
      <c r="S107" s="101"/>
      <c r="T107" s="101"/>
      <c r="U107" s="101"/>
      <c r="V107" s="101"/>
      <c r="W107" s="101"/>
      <c r="X107" s="101"/>
      <c r="Y107" s="101"/>
      <c r="Z107" s="101"/>
    </row>
    <row r="108" spans="1:26" s="102" customFormat="1" x14ac:dyDescent="0.3">
      <c r="A108" s="43"/>
      <c r="B108" s="45" t="s">
        <v>16</v>
      </c>
      <c r="C108" s="103"/>
      <c r="D108" s="170"/>
      <c r="E108" s="98"/>
      <c r="F108" s="99"/>
      <c r="G108" s="99"/>
      <c r="H108" s="99"/>
      <c r="I108" s="100"/>
      <c r="J108" s="100"/>
      <c r="K108" s="104"/>
      <c r="L108" s="104"/>
      <c r="M108" s="138"/>
      <c r="N108" s="104"/>
      <c r="O108" s="24"/>
      <c r="P108" s="24"/>
      <c r="Q108" s="141"/>
    </row>
    <row r="109" spans="1:26" x14ac:dyDescent="0.3">
      <c r="B109" s="27"/>
      <c r="C109" s="27"/>
      <c r="D109" s="171"/>
      <c r="E109" s="28"/>
      <c r="F109" s="27"/>
      <c r="G109" s="27"/>
      <c r="H109" s="27"/>
      <c r="I109" s="27"/>
      <c r="J109" s="27"/>
      <c r="K109" s="27"/>
      <c r="L109" s="27"/>
      <c r="M109" s="27"/>
      <c r="N109" s="27"/>
      <c r="O109" s="27"/>
      <c r="P109" s="27"/>
    </row>
    <row r="110" spans="1:26" ht="18" x14ac:dyDescent="0.3">
      <c r="B110" s="55" t="s">
        <v>32</v>
      </c>
      <c r="C110" s="68">
        <f>+K108</f>
        <v>0</v>
      </c>
      <c r="H110" s="29"/>
      <c r="I110" s="29"/>
      <c r="J110" s="29"/>
      <c r="K110" s="29"/>
      <c r="L110" s="29"/>
      <c r="M110" s="29"/>
      <c r="N110" s="27"/>
      <c r="O110" s="27"/>
      <c r="P110" s="27"/>
    </row>
    <row r="112" spans="1:26" ht="15" thickBot="1" x14ac:dyDescent="0.35"/>
    <row r="113" spans="2:17" ht="37.200000000000003" customHeight="1" thickBot="1" x14ac:dyDescent="0.35">
      <c r="B113" s="71" t="s">
        <v>48</v>
      </c>
      <c r="C113" s="72" t="s">
        <v>49</v>
      </c>
      <c r="D113" s="173" t="s">
        <v>50</v>
      </c>
      <c r="E113" s="72" t="s">
        <v>54</v>
      </c>
    </row>
    <row r="114" spans="2:17" ht="41.4" customHeight="1" x14ac:dyDescent="0.3">
      <c r="B114" s="62" t="s">
        <v>119</v>
      </c>
      <c r="C114" s="65">
        <v>20</v>
      </c>
      <c r="D114" s="174">
        <v>0</v>
      </c>
      <c r="E114" s="248">
        <f>+D114+D115+D116</f>
        <v>0</v>
      </c>
    </row>
    <row r="115" spans="2:17" x14ac:dyDescent="0.3">
      <c r="B115" s="62" t="s">
        <v>120</v>
      </c>
      <c r="C115" s="53">
        <v>30</v>
      </c>
      <c r="D115" s="3">
        <v>0</v>
      </c>
      <c r="E115" s="249"/>
    </row>
    <row r="116" spans="2:17" ht="15" thickBot="1" x14ac:dyDescent="0.35">
      <c r="B116" s="62" t="s">
        <v>121</v>
      </c>
      <c r="C116" s="67">
        <v>40</v>
      </c>
      <c r="D116" s="175">
        <v>0</v>
      </c>
      <c r="E116" s="250"/>
    </row>
    <row r="118" spans="2:17" ht="15" thickBot="1" x14ac:dyDescent="0.35"/>
    <row r="119" spans="2:17" ht="26.4" thickBot="1" x14ac:dyDescent="0.35">
      <c r="B119" s="245" t="s">
        <v>51</v>
      </c>
      <c r="C119" s="246"/>
      <c r="D119" s="246"/>
      <c r="E119" s="246"/>
      <c r="F119" s="246"/>
      <c r="G119" s="246"/>
      <c r="H119" s="246"/>
      <c r="I119" s="246"/>
      <c r="J119" s="246"/>
      <c r="K119" s="246"/>
      <c r="L119" s="246"/>
      <c r="M119" s="246"/>
      <c r="N119" s="247"/>
    </row>
    <row r="121" spans="2:17" ht="76.5" customHeight="1" x14ac:dyDescent="0.3">
      <c r="B121" s="52" t="s">
        <v>0</v>
      </c>
      <c r="C121" s="52" t="s">
        <v>39</v>
      </c>
      <c r="D121" s="162" t="s">
        <v>40</v>
      </c>
      <c r="E121" s="52" t="s">
        <v>108</v>
      </c>
      <c r="F121" s="52" t="s">
        <v>110</v>
      </c>
      <c r="G121" s="52" t="s">
        <v>111</v>
      </c>
      <c r="H121" s="52" t="s">
        <v>112</v>
      </c>
      <c r="I121" s="52" t="s">
        <v>109</v>
      </c>
      <c r="J121" s="220" t="s">
        <v>113</v>
      </c>
      <c r="K121" s="221"/>
      <c r="L121" s="222"/>
      <c r="M121" s="52" t="s">
        <v>117</v>
      </c>
      <c r="N121" s="52" t="s">
        <v>41</v>
      </c>
      <c r="O121" s="52" t="s">
        <v>42</v>
      </c>
      <c r="P121" s="220" t="s">
        <v>3</v>
      </c>
      <c r="Q121" s="222"/>
    </row>
    <row r="122" spans="2:17" ht="60.75" customHeight="1" x14ac:dyDescent="0.3">
      <c r="B122" s="79" t="s">
        <v>125</v>
      </c>
      <c r="C122" s="79"/>
      <c r="D122" s="3"/>
      <c r="E122" s="3"/>
      <c r="F122" s="3"/>
      <c r="G122" s="3"/>
      <c r="H122" s="3"/>
      <c r="I122" s="4"/>
      <c r="J122" s="1" t="s">
        <v>114</v>
      </c>
      <c r="K122" s="86" t="s">
        <v>115</v>
      </c>
      <c r="L122" s="85" t="s">
        <v>116</v>
      </c>
      <c r="M122" s="58"/>
      <c r="N122" s="58"/>
      <c r="O122" s="58"/>
      <c r="P122" s="217" t="s">
        <v>418</v>
      </c>
      <c r="Q122" s="217"/>
    </row>
    <row r="123" spans="2:17" ht="60.75" customHeight="1" x14ac:dyDescent="0.3">
      <c r="B123" s="79" t="s">
        <v>126</v>
      </c>
      <c r="C123" s="79"/>
      <c r="D123" s="3"/>
      <c r="E123" s="3"/>
      <c r="F123" s="3"/>
      <c r="G123" s="3"/>
      <c r="H123" s="3"/>
      <c r="I123" s="4"/>
      <c r="J123" s="1"/>
      <c r="K123" s="86"/>
      <c r="L123" s="85"/>
      <c r="M123" s="58"/>
      <c r="N123" s="58"/>
      <c r="O123" s="58"/>
      <c r="P123" s="217" t="s">
        <v>418</v>
      </c>
      <c r="Q123" s="217"/>
    </row>
    <row r="124" spans="2:17" ht="33.6" customHeight="1" x14ac:dyDescent="0.3">
      <c r="B124" s="79" t="s">
        <v>127</v>
      </c>
      <c r="C124" s="79"/>
      <c r="D124" s="3"/>
      <c r="E124" s="3"/>
      <c r="F124" s="3"/>
      <c r="G124" s="3"/>
      <c r="H124" s="3"/>
      <c r="I124" s="4"/>
      <c r="J124" s="1"/>
      <c r="K124" s="85"/>
      <c r="L124" s="85"/>
      <c r="M124" s="58"/>
      <c r="N124" s="58"/>
      <c r="O124" s="58"/>
      <c r="P124" s="217" t="s">
        <v>418</v>
      </c>
      <c r="Q124" s="217"/>
    </row>
    <row r="127" spans="2:17" ht="15" thickBot="1" x14ac:dyDescent="0.35"/>
    <row r="128" spans="2:17" ht="54" customHeight="1" x14ac:dyDescent="0.3">
      <c r="B128" s="70" t="s">
        <v>33</v>
      </c>
      <c r="C128" s="70" t="s">
        <v>48</v>
      </c>
      <c r="D128" s="162" t="s">
        <v>49</v>
      </c>
      <c r="E128" s="70" t="s">
        <v>50</v>
      </c>
      <c r="F128" s="72" t="s">
        <v>55</v>
      </c>
      <c r="G128" s="82"/>
    </row>
    <row r="129" spans="2:7" ht="120.75" customHeight="1" x14ac:dyDescent="0.3">
      <c r="B129" s="239" t="s">
        <v>52</v>
      </c>
      <c r="C129" s="5" t="s">
        <v>122</v>
      </c>
      <c r="D129" s="3">
        <v>25</v>
      </c>
      <c r="E129" s="66">
        <v>0</v>
      </c>
      <c r="F129" s="240">
        <f>+E129+E130+E131</f>
        <v>0</v>
      </c>
      <c r="G129" s="83"/>
    </row>
    <row r="130" spans="2:7" ht="76.2" customHeight="1" x14ac:dyDescent="0.3">
      <c r="B130" s="239"/>
      <c r="C130" s="5" t="s">
        <v>123</v>
      </c>
      <c r="D130" s="145">
        <v>25</v>
      </c>
      <c r="E130" s="66">
        <v>0</v>
      </c>
      <c r="F130" s="241"/>
      <c r="G130" s="83"/>
    </row>
    <row r="131" spans="2:7" ht="69" customHeight="1" x14ac:dyDescent="0.3">
      <c r="B131" s="239"/>
      <c r="C131" s="5" t="s">
        <v>124</v>
      </c>
      <c r="D131" s="3">
        <v>10</v>
      </c>
      <c r="E131" s="66">
        <v>0</v>
      </c>
      <c r="F131" s="242"/>
      <c r="G131" s="83"/>
    </row>
    <row r="132" spans="2:7" x14ac:dyDescent="0.3">
      <c r="C132"/>
    </row>
    <row r="135" spans="2:7" x14ac:dyDescent="0.3">
      <c r="B135" s="61" t="s">
        <v>56</v>
      </c>
    </row>
    <row r="138" spans="2:7" x14ac:dyDescent="0.3">
      <c r="B138" s="73" t="s">
        <v>33</v>
      </c>
      <c r="C138" s="73" t="s">
        <v>57</v>
      </c>
      <c r="D138" s="168" t="s">
        <v>50</v>
      </c>
      <c r="E138" s="70" t="s">
        <v>16</v>
      </c>
    </row>
    <row r="139" spans="2:7" ht="27.6" x14ac:dyDescent="0.3">
      <c r="B139" s="2" t="s">
        <v>58</v>
      </c>
      <c r="C139" s="6">
        <v>40</v>
      </c>
      <c r="D139" s="3">
        <f>+E114</f>
        <v>0</v>
      </c>
      <c r="E139" s="243">
        <f>+D139+D140</f>
        <v>0</v>
      </c>
    </row>
    <row r="140" spans="2:7" ht="41.4" x14ac:dyDescent="0.3">
      <c r="B140" s="2" t="s">
        <v>59</v>
      </c>
      <c r="C140" s="6">
        <v>60</v>
      </c>
      <c r="D140" s="3">
        <f>+F129</f>
        <v>0</v>
      </c>
      <c r="E140" s="244"/>
    </row>
    <row r="151" spans="1:1" x14ac:dyDescent="0.3">
      <c r="A151" s="8" t="s">
        <v>166</v>
      </c>
    </row>
  </sheetData>
  <mergeCells count="51">
    <mergeCell ref="O63:P63"/>
    <mergeCell ref="B129:B131"/>
    <mergeCell ref="F129:F131"/>
    <mergeCell ref="E139:E140"/>
    <mergeCell ref="B2:P2"/>
    <mergeCell ref="B99:P99"/>
    <mergeCell ref="B119:N119"/>
    <mergeCell ref="E114:E116"/>
    <mergeCell ref="B92:N92"/>
    <mergeCell ref="D95:E95"/>
    <mergeCell ref="D96:E96"/>
    <mergeCell ref="B102:N102"/>
    <mergeCell ref="P74:Q74"/>
    <mergeCell ref="B69:N69"/>
    <mergeCell ref="E40:E41"/>
    <mergeCell ref="O62:P62"/>
    <mergeCell ref="B59:N59"/>
    <mergeCell ref="C57:N57"/>
    <mergeCell ref="B14:C21"/>
    <mergeCell ref="D53:E53"/>
    <mergeCell ref="M45:N45"/>
    <mergeCell ref="B53:B54"/>
    <mergeCell ref="C53:C54"/>
    <mergeCell ref="B4:P4"/>
    <mergeCell ref="B22:C22"/>
    <mergeCell ref="C6:N6"/>
    <mergeCell ref="C7:N7"/>
    <mergeCell ref="C8:N8"/>
    <mergeCell ref="C9:N9"/>
    <mergeCell ref="C10:E10"/>
    <mergeCell ref="J121:L121"/>
    <mergeCell ref="P121:Q121"/>
    <mergeCell ref="P82:Q82"/>
    <mergeCell ref="P83:Q83"/>
    <mergeCell ref="P84:Q84"/>
    <mergeCell ref="P85:Q85"/>
    <mergeCell ref="P86:Q86"/>
    <mergeCell ref="P87:Q87"/>
    <mergeCell ref="J74:L74"/>
    <mergeCell ref="P75:Q75"/>
    <mergeCell ref="P80:Q80"/>
    <mergeCell ref="P79:Q79"/>
    <mergeCell ref="P76:Q76"/>
    <mergeCell ref="P77:Q77"/>
    <mergeCell ref="P78:Q78"/>
    <mergeCell ref="P122:Q122"/>
    <mergeCell ref="P124:Q124"/>
    <mergeCell ref="P88:Q88"/>
    <mergeCell ref="P89:Q89"/>
    <mergeCell ref="P81:Q81"/>
    <mergeCell ref="P123:Q123"/>
  </mergeCells>
  <dataValidations count="2">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50" zoomScale="70" zoomScaleNormal="70" workbookViewId="0">
      <selection activeCell="D49" sqref="D49"/>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61"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58.441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4" t="s">
        <v>160</v>
      </c>
      <c r="C2" s="225"/>
      <c r="D2" s="225"/>
      <c r="E2" s="225"/>
      <c r="F2" s="225"/>
      <c r="G2" s="225"/>
      <c r="H2" s="225"/>
      <c r="I2" s="225"/>
      <c r="J2" s="225"/>
      <c r="K2" s="225"/>
      <c r="L2" s="225"/>
      <c r="M2" s="225"/>
      <c r="N2" s="225"/>
      <c r="O2" s="225"/>
      <c r="P2" s="225"/>
    </row>
    <row r="4" spans="2:16" ht="25.8" x14ac:dyDescent="0.3">
      <c r="B4" s="224" t="s">
        <v>47</v>
      </c>
      <c r="C4" s="225"/>
      <c r="D4" s="225"/>
      <c r="E4" s="225"/>
      <c r="F4" s="225"/>
      <c r="G4" s="225"/>
      <c r="H4" s="225"/>
      <c r="I4" s="225"/>
      <c r="J4" s="225"/>
      <c r="K4" s="225"/>
      <c r="L4" s="225"/>
      <c r="M4" s="225"/>
      <c r="N4" s="225"/>
      <c r="O4" s="225"/>
      <c r="P4" s="225"/>
    </row>
    <row r="5" spans="2:16" ht="15" thickBot="1" x14ac:dyDescent="0.35"/>
    <row r="6" spans="2:16" ht="21.6" thickBot="1" x14ac:dyDescent="0.35">
      <c r="B6" s="10" t="s">
        <v>4</v>
      </c>
      <c r="C6" s="228" t="s">
        <v>167</v>
      </c>
      <c r="D6" s="228"/>
      <c r="E6" s="228"/>
      <c r="F6" s="228"/>
      <c r="G6" s="228"/>
      <c r="H6" s="228"/>
      <c r="I6" s="228"/>
      <c r="J6" s="228"/>
      <c r="K6" s="228"/>
      <c r="L6" s="228"/>
      <c r="M6" s="228"/>
      <c r="N6" s="229"/>
    </row>
    <row r="7" spans="2:16" ht="16.2" thickBot="1" x14ac:dyDescent="0.35">
      <c r="B7" s="11" t="s">
        <v>5</v>
      </c>
      <c r="C7" s="228"/>
      <c r="D7" s="228"/>
      <c r="E7" s="228"/>
      <c r="F7" s="228"/>
      <c r="G7" s="228"/>
      <c r="H7" s="228"/>
      <c r="I7" s="228"/>
      <c r="J7" s="228"/>
      <c r="K7" s="228"/>
      <c r="L7" s="228"/>
      <c r="M7" s="228"/>
      <c r="N7" s="229"/>
    </row>
    <row r="8" spans="2:16" ht="16.2" thickBot="1" x14ac:dyDescent="0.35">
      <c r="B8" s="11" t="s">
        <v>6</v>
      </c>
      <c r="C8" s="228" t="s">
        <v>159</v>
      </c>
      <c r="D8" s="228"/>
      <c r="E8" s="228"/>
      <c r="F8" s="228"/>
      <c r="G8" s="228"/>
      <c r="H8" s="228"/>
      <c r="I8" s="228"/>
      <c r="J8" s="228"/>
      <c r="K8" s="228"/>
      <c r="L8" s="228"/>
      <c r="M8" s="228"/>
      <c r="N8" s="229"/>
    </row>
    <row r="9" spans="2:16" ht="16.2" thickBot="1" x14ac:dyDescent="0.35">
      <c r="B9" s="11" t="s">
        <v>7</v>
      </c>
      <c r="C9" s="228"/>
      <c r="D9" s="228"/>
      <c r="E9" s="228"/>
      <c r="F9" s="228"/>
      <c r="G9" s="228"/>
      <c r="H9" s="228"/>
      <c r="I9" s="228"/>
      <c r="J9" s="228"/>
      <c r="K9" s="228"/>
      <c r="L9" s="228"/>
      <c r="M9" s="228"/>
      <c r="N9" s="229"/>
    </row>
    <row r="10" spans="2:16" ht="16.2" thickBot="1" x14ac:dyDescent="0.35">
      <c r="B10" s="11" t="s">
        <v>8</v>
      </c>
      <c r="C10" s="230">
        <v>16</v>
      </c>
      <c r="D10" s="230"/>
      <c r="E10" s="231"/>
      <c r="F10" s="31"/>
      <c r="G10" s="31"/>
      <c r="H10" s="31"/>
      <c r="I10" s="31"/>
      <c r="J10" s="31"/>
      <c r="K10" s="31"/>
      <c r="L10" s="31"/>
      <c r="M10" s="31"/>
      <c r="N10" s="32"/>
    </row>
    <row r="11" spans="2:16" ht="16.2" thickBot="1" x14ac:dyDescent="0.35">
      <c r="B11" s="13" t="s">
        <v>9</v>
      </c>
      <c r="C11" s="160">
        <v>41972</v>
      </c>
      <c r="D11" s="163"/>
      <c r="E11" s="14"/>
      <c r="F11" s="14"/>
      <c r="G11" s="14"/>
      <c r="H11" s="14"/>
      <c r="I11" s="14"/>
      <c r="J11" s="14"/>
      <c r="K11" s="14"/>
      <c r="L11" s="14"/>
      <c r="M11" s="14"/>
      <c r="N11" s="15"/>
    </row>
    <row r="12" spans="2:16" ht="15.6" x14ac:dyDescent="0.3">
      <c r="B12" s="12"/>
      <c r="C12" s="16"/>
      <c r="D12" s="164"/>
      <c r="E12" s="17"/>
      <c r="F12" s="17"/>
      <c r="G12" s="17"/>
      <c r="H12" s="17"/>
      <c r="I12" s="96"/>
      <c r="J12" s="96"/>
      <c r="K12" s="96"/>
      <c r="L12" s="96"/>
      <c r="M12" s="96"/>
      <c r="N12" s="17"/>
    </row>
    <row r="13" spans="2:16" x14ac:dyDescent="0.3">
      <c r="I13" s="96"/>
      <c r="J13" s="96"/>
      <c r="K13" s="96"/>
      <c r="L13" s="96"/>
      <c r="M13" s="96"/>
      <c r="N13" s="97"/>
    </row>
    <row r="14" spans="2:16" x14ac:dyDescent="0.3">
      <c r="B14" s="234" t="s">
        <v>93</v>
      </c>
      <c r="C14" s="234"/>
      <c r="D14" s="165" t="s">
        <v>12</v>
      </c>
      <c r="E14" s="159" t="s">
        <v>13</v>
      </c>
      <c r="F14" s="159" t="s">
        <v>29</v>
      </c>
      <c r="G14" s="80"/>
      <c r="I14" s="35"/>
      <c r="J14" s="35"/>
      <c r="K14" s="35"/>
      <c r="L14" s="35"/>
      <c r="M14" s="35"/>
      <c r="N14" s="97"/>
    </row>
    <row r="15" spans="2:16" x14ac:dyDescent="0.3">
      <c r="B15" s="234"/>
      <c r="C15" s="234"/>
      <c r="D15" s="165">
        <v>16</v>
      </c>
      <c r="E15" s="33">
        <v>2033985694</v>
      </c>
      <c r="F15" s="147">
        <v>974</v>
      </c>
      <c r="G15" s="81"/>
      <c r="I15" s="36"/>
      <c r="J15" s="36"/>
      <c r="K15" s="36"/>
      <c r="L15" s="36"/>
      <c r="M15" s="36"/>
      <c r="N15" s="97"/>
    </row>
    <row r="16" spans="2:16" x14ac:dyDescent="0.3">
      <c r="B16" s="234"/>
      <c r="C16" s="234"/>
      <c r="D16" s="165"/>
      <c r="E16" s="33"/>
      <c r="F16" s="33"/>
      <c r="G16" s="81"/>
      <c r="I16" s="36"/>
      <c r="J16" s="36"/>
      <c r="K16" s="36"/>
      <c r="L16" s="36"/>
      <c r="M16" s="36"/>
      <c r="N16" s="97"/>
    </row>
    <row r="17" spans="1:14" x14ac:dyDescent="0.3">
      <c r="B17" s="234"/>
      <c r="C17" s="234"/>
      <c r="D17" s="165"/>
      <c r="E17" s="33"/>
      <c r="F17" s="33"/>
      <c r="G17" s="81"/>
      <c r="I17" s="36"/>
      <c r="J17" s="36"/>
      <c r="K17" s="36"/>
      <c r="L17" s="36"/>
      <c r="M17" s="36"/>
      <c r="N17" s="97"/>
    </row>
    <row r="18" spans="1:14" x14ac:dyDescent="0.3">
      <c r="B18" s="234"/>
      <c r="C18" s="234"/>
      <c r="D18" s="165"/>
      <c r="E18" s="34"/>
      <c r="F18" s="33"/>
      <c r="G18" s="81"/>
      <c r="H18" s="20"/>
      <c r="I18" s="36"/>
      <c r="J18" s="36"/>
      <c r="K18" s="36"/>
      <c r="L18" s="36"/>
      <c r="M18" s="36"/>
      <c r="N18" s="18"/>
    </row>
    <row r="19" spans="1:14" x14ac:dyDescent="0.3">
      <c r="B19" s="234"/>
      <c r="C19" s="234"/>
      <c r="D19" s="165"/>
      <c r="E19" s="34"/>
      <c r="F19" s="33"/>
      <c r="G19" s="81"/>
      <c r="H19" s="20"/>
      <c r="I19" s="38"/>
      <c r="J19" s="38"/>
      <c r="K19" s="38"/>
      <c r="L19" s="38"/>
      <c r="M19" s="38"/>
      <c r="N19" s="18"/>
    </row>
    <row r="20" spans="1:14" x14ac:dyDescent="0.3">
      <c r="B20" s="234"/>
      <c r="C20" s="234"/>
      <c r="D20" s="165"/>
      <c r="E20" s="34"/>
      <c r="F20" s="33"/>
      <c r="G20" s="81"/>
      <c r="H20" s="20"/>
      <c r="I20" s="96"/>
      <c r="J20" s="96"/>
      <c r="K20" s="96"/>
      <c r="L20" s="96"/>
      <c r="M20" s="96"/>
      <c r="N20" s="18"/>
    </row>
    <row r="21" spans="1:14" x14ac:dyDescent="0.3">
      <c r="B21" s="234"/>
      <c r="C21" s="234"/>
      <c r="D21" s="165"/>
      <c r="E21" s="34"/>
      <c r="F21" s="33"/>
      <c r="G21" s="81"/>
      <c r="H21" s="20"/>
      <c r="I21" s="96"/>
      <c r="J21" s="96"/>
      <c r="K21" s="96"/>
      <c r="L21" s="96"/>
      <c r="M21" s="96"/>
      <c r="N21" s="18"/>
    </row>
    <row r="22" spans="1:14" ht="15" thickBot="1" x14ac:dyDescent="0.35">
      <c r="B22" s="226" t="s">
        <v>14</v>
      </c>
      <c r="C22" s="227"/>
      <c r="D22" s="165">
        <f>SUM(D15:D21)</f>
        <v>16</v>
      </c>
      <c r="E22" s="59">
        <f>SUM(E15:E21)</f>
        <v>2033985694</v>
      </c>
      <c r="F22" s="148">
        <f>SUM(F15)</f>
        <v>974</v>
      </c>
      <c r="G22" s="81"/>
      <c r="H22" s="20"/>
      <c r="I22" s="96"/>
      <c r="J22" s="96"/>
      <c r="K22" s="96"/>
      <c r="L22" s="96"/>
      <c r="M22" s="96"/>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779</v>
      </c>
      <c r="D24" s="166"/>
      <c r="E24" s="41">
        <f>E22</f>
        <v>2033985694</v>
      </c>
      <c r="F24" s="37"/>
      <c r="G24" s="37"/>
      <c r="H24" s="37"/>
      <c r="I24" s="21"/>
      <c r="J24" s="21"/>
      <c r="K24" s="21"/>
      <c r="L24" s="21"/>
      <c r="M24" s="21"/>
    </row>
    <row r="25" spans="1:14" x14ac:dyDescent="0.3">
      <c r="A25" s="88"/>
      <c r="C25" s="89"/>
      <c r="D25" s="167"/>
      <c r="E25" s="90"/>
      <c r="F25" s="37"/>
      <c r="G25" s="37"/>
      <c r="H25" s="37"/>
      <c r="I25" s="21"/>
      <c r="J25" s="21"/>
      <c r="K25" s="21"/>
      <c r="L25" s="21"/>
      <c r="M25" s="21"/>
    </row>
    <row r="26" spans="1:14" x14ac:dyDescent="0.3">
      <c r="A26" s="88"/>
      <c r="C26" s="89"/>
      <c r="D26" s="167"/>
      <c r="E26" s="90"/>
      <c r="F26" s="37"/>
      <c r="G26" s="37"/>
      <c r="H26" s="37"/>
      <c r="I26" s="21"/>
      <c r="J26" s="21"/>
      <c r="K26" s="21"/>
      <c r="L26" s="21"/>
      <c r="M26" s="21"/>
    </row>
    <row r="27" spans="1:14" x14ac:dyDescent="0.3">
      <c r="A27" s="88"/>
      <c r="B27" s="110"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3" t="s">
        <v>33</v>
      </c>
      <c r="C29" s="113" t="s">
        <v>131</v>
      </c>
      <c r="D29" s="176" t="s">
        <v>132</v>
      </c>
      <c r="E29" s="93"/>
      <c r="F29" s="93"/>
      <c r="G29" s="93"/>
      <c r="H29" s="93"/>
      <c r="I29" s="96"/>
      <c r="J29" s="96"/>
      <c r="K29" s="96"/>
      <c r="L29" s="96"/>
      <c r="M29" s="96"/>
      <c r="N29" s="97"/>
    </row>
    <row r="30" spans="1:14" x14ac:dyDescent="0.3">
      <c r="A30" s="88"/>
      <c r="B30" s="109" t="s">
        <v>133</v>
      </c>
      <c r="C30" s="157"/>
      <c r="D30" s="155" t="s">
        <v>153</v>
      </c>
      <c r="E30" s="93"/>
      <c r="F30" s="93"/>
      <c r="G30" s="93"/>
      <c r="H30" s="93"/>
      <c r="I30" s="96"/>
      <c r="J30" s="96"/>
      <c r="K30" s="96"/>
      <c r="L30" s="96"/>
      <c r="M30" s="96"/>
      <c r="N30" s="97"/>
    </row>
    <row r="31" spans="1:14" x14ac:dyDescent="0.3">
      <c r="A31" s="88"/>
      <c r="B31" s="109" t="s">
        <v>134</v>
      </c>
      <c r="C31" s="157"/>
      <c r="D31" s="155" t="s">
        <v>153</v>
      </c>
      <c r="E31" s="93"/>
      <c r="F31" s="93"/>
      <c r="G31" s="93"/>
      <c r="H31" s="93"/>
      <c r="I31" s="96"/>
      <c r="J31" s="96"/>
      <c r="K31" s="96"/>
      <c r="L31" s="96"/>
      <c r="M31" s="96"/>
      <c r="N31" s="97"/>
    </row>
    <row r="32" spans="1:14" x14ac:dyDescent="0.3">
      <c r="A32" s="88"/>
      <c r="B32" s="109" t="s">
        <v>135</v>
      </c>
      <c r="C32" s="157" t="s">
        <v>153</v>
      </c>
      <c r="D32" s="155"/>
      <c r="E32" s="93"/>
      <c r="F32" s="93"/>
      <c r="G32" s="93"/>
      <c r="H32" s="93"/>
      <c r="I32" s="96"/>
      <c r="J32" s="96"/>
      <c r="K32" s="96"/>
      <c r="L32" s="96"/>
      <c r="M32" s="96"/>
      <c r="N32" s="97"/>
    </row>
    <row r="33" spans="1:17" x14ac:dyDescent="0.3">
      <c r="A33" s="88"/>
      <c r="B33" s="109" t="s">
        <v>136</v>
      </c>
      <c r="C33" s="157"/>
      <c r="D33" s="155" t="s">
        <v>153</v>
      </c>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10"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3" t="s">
        <v>33</v>
      </c>
      <c r="C39" s="113" t="s">
        <v>57</v>
      </c>
      <c r="D39" s="168" t="s">
        <v>50</v>
      </c>
      <c r="E39" s="112" t="s">
        <v>16</v>
      </c>
      <c r="F39" s="93"/>
      <c r="G39" s="93"/>
      <c r="H39" s="93"/>
      <c r="I39" s="96"/>
      <c r="J39" s="96"/>
      <c r="K39" s="96"/>
      <c r="L39" s="96"/>
      <c r="M39" s="96"/>
      <c r="N39" s="97"/>
    </row>
    <row r="40" spans="1:17" ht="27.6" x14ac:dyDescent="0.3">
      <c r="A40" s="88"/>
      <c r="B40" s="94" t="s">
        <v>138</v>
      </c>
      <c r="C40" s="95">
        <v>40</v>
      </c>
      <c r="D40" s="3">
        <v>0</v>
      </c>
      <c r="E40" s="243">
        <f>+D40+D41</f>
        <v>0</v>
      </c>
      <c r="F40" s="93"/>
      <c r="G40" s="93"/>
      <c r="H40" s="93"/>
      <c r="I40" s="96"/>
      <c r="J40" s="96"/>
      <c r="K40" s="96"/>
      <c r="L40" s="96"/>
      <c r="M40" s="96"/>
      <c r="N40" s="97"/>
    </row>
    <row r="41" spans="1:17" ht="41.4" x14ac:dyDescent="0.3">
      <c r="A41" s="88"/>
      <c r="B41" s="94" t="s">
        <v>139</v>
      </c>
      <c r="C41" s="95">
        <v>60</v>
      </c>
      <c r="D41" s="3">
        <f>+F136</f>
        <v>0</v>
      </c>
      <c r="E41" s="244"/>
      <c r="F41" s="93"/>
      <c r="G41" s="93"/>
      <c r="H41" s="93"/>
      <c r="I41" s="96"/>
      <c r="J41" s="96"/>
      <c r="K41" s="96"/>
      <c r="L41" s="96"/>
      <c r="M41" s="96"/>
      <c r="N41" s="97"/>
    </row>
    <row r="42" spans="1:17" x14ac:dyDescent="0.3">
      <c r="A42" s="88"/>
      <c r="C42" s="89"/>
      <c r="D42" s="167"/>
      <c r="E42" s="90"/>
      <c r="F42" s="37"/>
      <c r="G42" s="37"/>
      <c r="H42" s="37"/>
      <c r="I42" s="21"/>
      <c r="J42" s="21"/>
      <c r="K42" s="21"/>
      <c r="L42" s="21"/>
      <c r="M42" s="21"/>
    </row>
    <row r="43" spans="1:17" x14ac:dyDescent="0.3">
      <c r="A43" s="88"/>
      <c r="C43" s="89"/>
      <c r="D43" s="167"/>
      <c r="E43" s="90"/>
      <c r="F43" s="37"/>
      <c r="G43" s="37"/>
      <c r="H43" s="37"/>
      <c r="I43" s="21"/>
      <c r="J43" s="21"/>
      <c r="K43" s="21"/>
      <c r="L43" s="21"/>
      <c r="M43" s="21"/>
    </row>
    <row r="44" spans="1:17" x14ac:dyDescent="0.3">
      <c r="A44" s="88"/>
      <c r="C44" s="89"/>
      <c r="D44" s="167"/>
      <c r="E44" s="90"/>
      <c r="F44" s="37"/>
      <c r="G44" s="37"/>
      <c r="H44" s="37"/>
      <c r="I44" s="21"/>
      <c r="J44" s="21"/>
      <c r="K44" s="21"/>
      <c r="L44" s="21"/>
      <c r="M44" s="21"/>
    </row>
    <row r="45" spans="1:17" ht="15" thickBot="1" x14ac:dyDescent="0.35">
      <c r="M45" s="236" t="s">
        <v>35</v>
      </c>
      <c r="N45" s="236"/>
    </row>
    <row r="46" spans="1:17" x14ac:dyDescent="0.3">
      <c r="B46" s="110" t="s">
        <v>30</v>
      </c>
      <c r="M46" s="60"/>
      <c r="N46" s="60"/>
    </row>
    <row r="47" spans="1:17" x14ac:dyDescent="0.3">
      <c r="M47" s="60"/>
      <c r="N47" s="60"/>
    </row>
    <row r="48" spans="1:17" s="96" customFormat="1" ht="57.6" x14ac:dyDescent="0.3">
      <c r="B48" s="108" t="s">
        <v>140</v>
      </c>
      <c r="C48" s="108" t="s">
        <v>141</v>
      </c>
      <c r="D48" s="162" t="s">
        <v>142</v>
      </c>
      <c r="E48" s="108" t="s">
        <v>44</v>
      </c>
      <c r="F48" s="108" t="s">
        <v>22</v>
      </c>
      <c r="G48" s="108" t="s">
        <v>95</v>
      </c>
      <c r="H48" s="108" t="s">
        <v>17</v>
      </c>
      <c r="I48" s="108" t="s">
        <v>10</v>
      </c>
      <c r="J48" s="108" t="s">
        <v>31</v>
      </c>
      <c r="K48" s="108" t="s">
        <v>60</v>
      </c>
      <c r="L48" s="108" t="s">
        <v>20</v>
      </c>
      <c r="M48" s="183" t="s">
        <v>26</v>
      </c>
      <c r="N48" s="108" t="s">
        <v>143</v>
      </c>
      <c r="O48" s="108" t="s">
        <v>36</v>
      </c>
      <c r="P48" s="108" t="s">
        <v>11</v>
      </c>
      <c r="Q48" s="108" t="s">
        <v>19</v>
      </c>
    </row>
    <row r="49" spans="1:26" s="182" customFormat="1" ht="291.75" customHeight="1" x14ac:dyDescent="0.3">
      <c r="B49" s="184" t="s">
        <v>167</v>
      </c>
      <c r="C49" s="184" t="s">
        <v>167</v>
      </c>
      <c r="D49" s="196" t="s">
        <v>170</v>
      </c>
      <c r="E49" s="184">
        <v>3821</v>
      </c>
      <c r="F49" s="184" t="s">
        <v>132</v>
      </c>
      <c r="G49" s="184"/>
      <c r="H49" s="187">
        <v>40108</v>
      </c>
      <c r="I49" s="187">
        <v>40928</v>
      </c>
      <c r="J49" s="184" t="s">
        <v>132</v>
      </c>
      <c r="K49" s="184">
        <v>0</v>
      </c>
      <c r="L49" s="184">
        <v>27</v>
      </c>
      <c r="M49" s="186">
        <v>443</v>
      </c>
      <c r="N49" s="184"/>
      <c r="O49" s="24">
        <v>1027266493</v>
      </c>
      <c r="P49" s="194">
        <v>76</v>
      </c>
      <c r="Q49" s="184" t="s">
        <v>453</v>
      </c>
    </row>
    <row r="50" spans="1:26" s="102" customFormat="1" ht="292.5" customHeight="1" x14ac:dyDescent="0.3">
      <c r="A50" s="43"/>
      <c r="B50" s="103" t="s">
        <v>167</v>
      </c>
      <c r="C50" s="103" t="s">
        <v>169</v>
      </c>
      <c r="D50" s="170" t="s">
        <v>170</v>
      </c>
      <c r="E50" s="149">
        <v>1982</v>
      </c>
      <c r="F50" s="99" t="s">
        <v>132</v>
      </c>
      <c r="G50" s="139">
        <v>0.4</v>
      </c>
      <c r="H50" s="105">
        <v>39917</v>
      </c>
      <c r="I50" s="105">
        <v>40922</v>
      </c>
      <c r="J50" s="100" t="s">
        <v>132</v>
      </c>
      <c r="K50" s="150">
        <v>0</v>
      </c>
      <c r="L50" s="151">
        <v>33</v>
      </c>
      <c r="M50" s="151"/>
      <c r="N50" s="139">
        <v>0.4</v>
      </c>
      <c r="O50" s="24">
        <v>49406170613</v>
      </c>
      <c r="P50" s="193">
        <v>62</v>
      </c>
      <c r="Q50" s="140" t="s">
        <v>452</v>
      </c>
      <c r="R50" s="101"/>
      <c r="S50" s="101"/>
      <c r="T50" s="101"/>
      <c r="U50" s="101"/>
      <c r="V50" s="101"/>
      <c r="W50" s="101"/>
      <c r="X50" s="101"/>
      <c r="Y50" s="101"/>
      <c r="Z50" s="101"/>
    </row>
    <row r="51" spans="1:26" s="102" customFormat="1" x14ac:dyDescent="0.3">
      <c r="A51" s="43"/>
      <c r="B51" s="103"/>
      <c r="C51" s="103"/>
      <c r="D51" s="170"/>
      <c r="E51" s="150"/>
      <c r="F51" s="99"/>
      <c r="G51" s="139"/>
      <c r="H51" s="105"/>
      <c r="I51" s="105"/>
      <c r="J51" s="100"/>
      <c r="K51" s="150"/>
      <c r="L51" s="151"/>
      <c r="M51" s="151"/>
      <c r="N51" s="91"/>
      <c r="O51" s="24"/>
      <c r="P51" s="24"/>
      <c r="Q51" s="140"/>
      <c r="R51" s="101"/>
      <c r="S51" s="101"/>
      <c r="T51" s="101"/>
      <c r="U51" s="101"/>
      <c r="V51" s="101"/>
      <c r="W51" s="101"/>
      <c r="X51" s="101"/>
      <c r="Y51" s="101"/>
      <c r="Z51" s="101"/>
    </row>
    <row r="52" spans="1:26" s="102" customFormat="1" x14ac:dyDescent="0.3">
      <c r="A52" s="43"/>
      <c r="B52" s="45" t="s">
        <v>16</v>
      </c>
      <c r="C52" s="103"/>
      <c r="D52" s="170"/>
      <c r="E52" s="150"/>
      <c r="F52" s="99"/>
      <c r="G52" s="99"/>
      <c r="H52" s="99"/>
      <c r="I52" s="100"/>
      <c r="J52" s="100"/>
      <c r="K52" s="104"/>
      <c r="L52" s="104"/>
      <c r="M52" s="152"/>
      <c r="N52" s="104"/>
      <c r="O52" s="24"/>
      <c r="P52" s="24"/>
      <c r="Q52" s="141"/>
    </row>
    <row r="53" spans="1:26" s="27" customFormat="1" x14ac:dyDescent="0.3">
      <c r="D53" s="171"/>
      <c r="E53" s="28"/>
    </row>
    <row r="54" spans="1:26" s="27" customFormat="1" x14ac:dyDescent="0.3">
      <c r="B54" s="237" t="s">
        <v>28</v>
      </c>
      <c r="C54" s="237" t="s">
        <v>27</v>
      </c>
      <c r="D54" s="235" t="s">
        <v>34</v>
      </c>
      <c r="E54" s="235"/>
    </row>
    <row r="55" spans="1:26" s="27" customFormat="1" x14ac:dyDescent="0.3">
      <c r="B55" s="238"/>
      <c r="C55" s="238"/>
      <c r="D55" s="172" t="s">
        <v>23</v>
      </c>
      <c r="E55" s="57" t="s">
        <v>24</v>
      </c>
    </row>
    <row r="56" spans="1:26" s="27" customFormat="1" ht="18" x14ac:dyDescent="0.3">
      <c r="B56" s="55" t="s">
        <v>21</v>
      </c>
      <c r="C56" s="56">
        <f>+K52</f>
        <v>0</v>
      </c>
      <c r="D56" s="85"/>
      <c r="E56" s="54" t="s">
        <v>153</v>
      </c>
      <c r="F56" s="29"/>
      <c r="G56" s="29"/>
      <c r="H56" s="29"/>
      <c r="I56" s="29"/>
      <c r="J56" s="29"/>
      <c r="K56" s="29"/>
      <c r="L56" s="29"/>
      <c r="M56" s="29"/>
    </row>
    <row r="57" spans="1:26" s="27" customFormat="1" x14ac:dyDescent="0.3">
      <c r="B57" s="55" t="s">
        <v>25</v>
      </c>
      <c r="C57" s="56">
        <f>+M52</f>
        <v>0</v>
      </c>
      <c r="D57" s="85"/>
      <c r="E57" s="54" t="s">
        <v>153</v>
      </c>
    </row>
    <row r="58" spans="1:26" s="27" customFormat="1" x14ac:dyDescent="0.3">
      <c r="B58" s="30"/>
      <c r="C58" s="233"/>
      <c r="D58" s="233"/>
      <c r="E58" s="233"/>
      <c r="F58" s="233"/>
      <c r="G58" s="233"/>
      <c r="H58" s="233"/>
      <c r="I58" s="233"/>
      <c r="J58" s="233"/>
      <c r="K58" s="233"/>
      <c r="L58" s="233"/>
      <c r="M58" s="233"/>
      <c r="N58" s="233"/>
    </row>
    <row r="59" spans="1:26" ht="15" thickBot="1" x14ac:dyDescent="0.35"/>
    <row r="60" spans="1:26" ht="26.4" thickBot="1" x14ac:dyDescent="0.35">
      <c r="B60" s="232" t="s">
        <v>96</v>
      </c>
      <c r="C60" s="232"/>
      <c r="D60" s="232"/>
      <c r="E60" s="232"/>
      <c r="F60" s="232"/>
      <c r="G60" s="232"/>
      <c r="H60" s="232"/>
      <c r="I60" s="232"/>
      <c r="J60" s="232"/>
      <c r="K60" s="232"/>
      <c r="L60" s="232"/>
      <c r="M60" s="232"/>
      <c r="N60" s="232"/>
    </row>
    <row r="63" spans="1:26" ht="86.4" x14ac:dyDescent="0.3">
      <c r="B63" s="108" t="s">
        <v>144</v>
      </c>
      <c r="C63" s="63" t="s">
        <v>2</v>
      </c>
      <c r="D63" s="162" t="s">
        <v>98</v>
      </c>
      <c r="E63" s="63" t="s">
        <v>97</v>
      </c>
      <c r="F63" s="63" t="s">
        <v>99</v>
      </c>
      <c r="G63" s="63" t="s">
        <v>100</v>
      </c>
      <c r="H63" s="63" t="s">
        <v>101</v>
      </c>
      <c r="I63" s="63" t="s">
        <v>102</v>
      </c>
      <c r="J63" s="63" t="s">
        <v>103</v>
      </c>
      <c r="K63" s="63" t="s">
        <v>104</v>
      </c>
      <c r="L63" s="63" t="s">
        <v>105</v>
      </c>
      <c r="M63" s="84" t="s">
        <v>106</v>
      </c>
      <c r="N63" s="84" t="s">
        <v>107</v>
      </c>
      <c r="O63" s="220" t="s">
        <v>3</v>
      </c>
      <c r="P63" s="222"/>
      <c r="Q63" s="63" t="s">
        <v>18</v>
      </c>
    </row>
    <row r="64" spans="1:26" x14ac:dyDescent="0.3">
      <c r="B64" s="3" t="s">
        <v>155</v>
      </c>
      <c r="C64" s="3" t="s">
        <v>156</v>
      </c>
      <c r="D64" s="85" t="s">
        <v>165</v>
      </c>
      <c r="E64" s="53">
        <v>974</v>
      </c>
      <c r="F64" s="53"/>
      <c r="G64" s="53"/>
      <c r="H64" s="53"/>
      <c r="I64" s="53" t="s">
        <v>131</v>
      </c>
      <c r="J64" s="53" t="s">
        <v>131</v>
      </c>
      <c r="K64" s="157" t="s">
        <v>131</v>
      </c>
      <c r="L64" s="157" t="s">
        <v>131</v>
      </c>
      <c r="M64" s="157" t="s">
        <v>131</v>
      </c>
      <c r="N64" s="157" t="s">
        <v>131</v>
      </c>
      <c r="O64" s="218" t="s">
        <v>448</v>
      </c>
      <c r="P64" s="219"/>
      <c r="Q64" s="157" t="s">
        <v>131</v>
      </c>
    </row>
    <row r="65" spans="2:17" x14ac:dyDescent="0.3">
      <c r="B65" s="8" t="s">
        <v>1</v>
      </c>
    </row>
    <row r="66" spans="2:17" x14ac:dyDescent="0.3">
      <c r="B66" s="8" t="s">
        <v>37</v>
      </c>
    </row>
    <row r="67" spans="2:17" x14ac:dyDescent="0.3">
      <c r="B67" s="8" t="s">
        <v>61</v>
      </c>
    </row>
    <row r="69" spans="2:17" ht="15" thickBot="1" x14ac:dyDescent="0.35"/>
    <row r="70" spans="2:17" ht="26.4" thickBot="1" x14ac:dyDescent="0.35">
      <c r="B70" s="245" t="s">
        <v>38</v>
      </c>
      <c r="C70" s="246"/>
      <c r="D70" s="246"/>
      <c r="E70" s="246"/>
      <c r="F70" s="246"/>
      <c r="G70" s="246"/>
      <c r="H70" s="246"/>
      <c r="I70" s="246"/>
      <c r="J70" s="246"/>
      <c r="K70" s="246"/>
      <c r="L70" s="246"/>
      <c r="M70" s="246"/>
      <c r="N70" s="247"/>
    </row>
    <row r="75" spans="2:17" ht="43.2" x14ac:dyDescent="0.3">
      <c r="B75" s="108" t="s">
        <v>0</v>
      </c>
      <c r="C75" s="108" t="s">
        <v>39</v>
      </c>
      <c r="D75" s="162" t="s">
        <v>40</v>
      </c>
      <c r="E75" s="108" t="s">
        <v>108</v>
      </c>
      <c r="F75" s="108" t="s">
        <v>110</v>
      </c>
      <c r="G75" s="108" t="s">
        <v>111</v>
      </c>
      <c r="H75" s="108" t="s">
        <v>112</v>
      </c>
      <c r="I75" s="108" t="s">
        <v>109</v>
      </c>
      <c r="J75" s="220" t="s">
        <v>113</v>
      </c>
      <c r="K75" s="221"/>
      <c r="L75" s="222"/>
      <c r="M75" s="108" t="s">
        <v>117</v>
      </c>
      <c r="N75" s="108" t="s">
        <v>41</v>
      </c>
      <c r="O75" s="108" t="s">
        <v>42</v>
      </c>
      <c r="P75" s="220" t="s">
        <v>3</v>
      </c>
      <c r="Q75" s="222"/>
    </row>
    <row r="76" spans="2:17" ht="57.6" x14ac:dyDescent="0.3">
      <c r="B76" s="156" t="s">
        <v>43</v>
      </c>
      <c r="C76" s="158">
        <v>300</v>
      </c>
      <c r="D76" s="156" t="s">
        <v>238</v>
      </c>
      <c r="E76" s="158">
        <v>36308330</v>
      </c>
      <c r="F76" s="158" t="s">
        <v>250</v>
      </c>
      <c r="G76" s="158" t="s">
        <v>158</v>
      </c>
      <c r="H76" s="154">
        <v>40081</v>
      </c>
      <c r="I76" s="153"/>
      <c r="J76" s="103" t="s">
        <v>251</v>
      </c>
      <c r="K76" s="153" t="s">
        <v>252</v>
      </c>
      <c r="L76" s="153" t="s">
        <v>253</v>
      </c>
      <c r="M76" s="158" t="s">
        <v>131</v>
      </c>
      <c r="N76" s="158" t="s">
        <v>131</v>
      </c>
      <c r="O76" s="158" t="s">
        <v>131</v>
      </c>
      <c r="P76" s="223"/>
      <c r="Q76" s="223"/>
    </row>
    <row r="77" spans="2:17" ht="86.4" x14ac:dyDescent="0.3">
      <c r="B77" s="177" t="s">
        <v>43</v>
      </c>
      <c r="C77" s="181">
        <v>300</v>
      </c>
      <c r="D77" s="156" t="s">
        <v>239</v>
      </c>
      <c r="E77" s="158">
        <v>26423777</v>
      </c>
      <c r="F77" s="158" t="s">
        <v>157</v>
      </c>
      <c r="G77" s="158" t="s">
        <v>158</v>
      </c>
      <c r="H77" s="154"/>
      <c r="I77" s="153"/>
      <c r="J77" s="158" t="s">
        <v>254</v>
      </c>
      <c r="K77" s="153" t="s">
        <v>256</v>
      </c>
      <c r="L77" s="153" t="s">
        <v>255</v>
      </c>
      <c r="M77" s="158" t="s">
        <v>131</v>
      </c>
      <c r="N77" s="158" t="s">
        <v>131</v>
      </c>
      <c r="O77" s="158" t="s">
        <v>131</v>
      </c>
      <c r="P77" s="218"/>
      <c r="Q77" s="219"/>
    </row>
    <row r="78" spans="2:17" ht="201.6" x14ac:dyDescent="0.3">
      <c r="B78" s="177" t="s">
        <v>43</v>
      </c>
      <c r="C78" s="181">
        <v>300</v>
      </c>
      <c r="D78" s="156" t="s">
        <v>240</v>
      </c>
      <c r="E78" s="158">
        <v>7731672</v>
      </c>
      <c r="F78" s="158" t="s">
        <v>257</v>
      </c>
      <c r="G78" s="158" t="s">
        <v>158</v>
      </c>
      <c r="H78" s="154">
        <v>40025</v>
      </c>
      <c r="I78" s="153"/>
      <c r="J78" s="158" t="s">
        <v>434</v>
      </c>
      <c r="K78" s="153" t="s">
        <v>435</v>
      </c>
      <c r="L78" s="153" t="s">
        <v>436</v>
      </c>
      <c r="M78" s="158" t="s">
        <v>131</v>
      </c>
      <c r="N78" s="158" t="s">
        <v>131</v>
      </c>
      <c r="O78" s="158" t="s">
        <v>131</v>
      </c>
      <c r="P78" s="223" t="s">
        <v>426</v>
      </c>
      <c r="Q78" s="223"/>
    </row>
    <row r="79" spans="2:17" ht="144" x14ac:dyDescent="0.3">
      <c r="B79" s="177" t="s">
        <v>43</v>
      </c>
      <c r="C79" s="181">
        <v>300</v>
      </c>
      <c r="D79" s="156" t="s">
        <v>241</v>
      </c>
      <c r="E79" s="158">
        <v>12169255</v>
      </c>
      <c r="F79" s="158" t="s">
        <v>258</v>
      </c>
      <c r="G79" s="158" t="s">
        <v>158</v>
      </c>
      <c r="H79" s="154">
        <v>39066</v>
      </c>
      <c r="I79" s="153"/>
      <c r="J79" s="158" t="s">
        <v>437</v>
      </c>
      <c r="K79" s="153" t="s">
        <v>438</v>
      </c>
      <c r="L79" s="153" t="s">
        <v>439</v>
      </c>
      <c r="M79" s="158" t="s">
        <v>131</v>
      </c>
      <c r="N79" s="158" t="s">
        <v>132</v>
      </c>
      <c r="O79" s="158" t="s">
        <v>131</v>
      </c>
      <c r="P79" s="218" t="s">
        <v>440</v>
      </c>
      <c r="Q79" s="219"/>
    </row>
    <row r="80" spans="2:17" ht="43.2" x14ac:dyDescent="0.3">
      <c r="B80" s="177" t="s">
        <v>162</v>
      </c>
      <c r="C80" s="181">
        <v>150</v>
      </c>
      <c r="D80" s="177" t="s">
        <v>242</v>
      </c>
      <c r="E80" s="181">
        <v>26442486</v>
      </c>
      <c r="F80" s="181" t="s">
        <v>157</v>
      </c>
      <c r="G80" s="181" t="s">
        <v>161</v>
      </c>
      <c r="H80" s="154">
        <v>38310</v>
      </c>
      <c r="I80" s="153"/>
      <c r="J80" s="181" t="s">
        <v>259</v>
      </c>
      <c r="K80" s="153" t="s">
        <v>260</v>
      </c>
      <c r="L80" s="153" t="s">
        <v>261</v>
      </c>
      <c r="M80" s="181" t="s">
        <v>131</v>
      </c>
      <c r="N80" s="181" t="s">
        <v>131</v>
      </c>
      <c r="O80" s="181" t="s">
        <v>131</v>
      </c>
      <c r="P80" s="218"/>
      <c r="Q80" s="219"/>
    </row>
    <row r="81" spans="2:17" ht="72" x14ac:dyDescent="0.3">
      <c r="B81" s="177" t="s">
        <v>162</v>
      </c>
      <c r="C81" s="181">
        <v>150</v>
      </c>
      <c r="D81" s="177" t="s">
        <v>243</v>
      </c>
      <c r="E81" s="181">
        <v>1080292351</v>
      </c>
      <c r="F81" s="181" t="s">
        <v>157</v>
      </c>
      <c r="G81" s="181" t="s">
        <v>221</v>
      </c>
      <c r="H81" s="154">
        <v>41087</v>
      </c>
      <c r="I81" s="153"/>
      <c r="J81" s="181" t="s">
        <v>262</v>
      </c>
      <c r="K81" s="153" t="s">
        <v>263</v>
      </c>
      <c r="L81" s="153" t="s">
        <v>264</v>
      </c>
      <c r="M81" s="181" t="s">
        <v>131</v>
      </c>
      <c r="N81" s="181" t="s">
        <v>131</v>
      </c>
      <c r="O81" s="181" t="s">
        <v>131</v>
      </c>
      <c r="P81" s="218"/>
      <c r="Q81" s="219"/>
    </row>
    <row r="82" spans="2:17" ht="28.8" x14ac:dyDescent="0.3">
      <c r="B82" s="177" t="s">
        <v>162</v>
      </c>
      <c r="C82" s="181">
        <v>150</v>
      </c>
      <c r="D82" s="177" t="s">
        <v>244</v>
      </c>
      <c r="E82" s="181">
        <v>7697508</v>
      </c>
      <c r="F82" s="181" t="s">
        <v>234</v>
      </c>
      <c r="G82" s="181" t="s">
        <v>158</v>
      </c>
      <c r="H82" s="154">
        <v>38394</v>
      </c>
      <c r="I82" s="153"/>
      <c r="J82" s="181" t="s">
        <v>163</v>
      </c>
      <c r="K82" s="153" t="s">
        <v>265</v>
      </c>
      <c r="L82" s="153" t="s">
        <v>266</v>
      </c>
      <c r="M82" s="181" t="s">
        <v>131</v>
      </c>
      <c r="N82" s="181" t="s">
        <v>131</v>
      </c>
      <c r="O82" s="181" t="s">
        <v>131</v>
      </c>
      <c r="P82" s="218"/>
      <c r="Q82" s="219"/>
    </row>
    <row r="83" spans="2:17" ht="57.6" x14ac:dyDescent="0.3">
      <c r="B83" s="177" t="s">
        <v>162</v>
      </c>
      <c r="C83" s="181">
        <v>150</v>
      </c>
      <c r="D83" s="177" t="s">
        <v>245</v>
      </c>
      <c r="E83" s="181">
        <v>55188348</v>
      </c>
      <c r="F83" s="181" t="s">
        <v>157</v>
      </c>
      <c r="G83" s="181" t="s">
        <v>161</v>
      </c>
      <c r="H83" s="154">
        <v>36812</v>
      </c>
      <c r="I83" s="153"/>
      <c r="J83" s="181" t="s">
        <v>267</v>
      </c>
      <c r="K83" s="153" t="s">
        <v>269</v>
      </c>
      <c r="L83" s="153" t="s">
        <v>268</v>
      </c>
      <c r="M83" s="181" t="s">
        <v>131</v>
      </c>
      <c r="N83" s="181" t="s">
        <v>131</v>
      </c>
      <c r="O83" s="181" t="s">
        <v>131</v>
      </c>
      <c r="P83" s="218"/>
      <c r="Q83" s="219"/>
    </row>
    <row r="84" spans="2:17" ht="43.2" x14ac:dyDescent="0.3">
      <c r="B84" s="177" t="s">
        <v>162</v>
      </c>
      <c r="C84" s="181">
        <v>150</v>
      </c>
      <c r="D84" s="177" t="s">
        <v>246</v>
      </c>
      <c r="E84" s="181">
        <v>40383113</v>
      </c>
      <c r="F84" s="181" t="s">
        <v>157</v>
      </c>
      <c r="G84" s="181" t="s">
        <v>270</v>
      </c>
      <c r="H84" s="154">
        <v>39619</v>
      </c>
      <c r="I84" s="153"/>
      <c r="J84" s="8" t="s">
        <v>271</v>
      </c>
      <c r="K84" s="189" t="s">
        <v>272</v>
      </c>
      <c r="L84" s="153" t="s">
        <v>273</v>
      </c>
      <c r="M84" s="181" t="s">
        <v>131</v>
      </c>
      <c r="N84" s="181" t="s">
        <v>131</v>
      </c>
      <c r="O84" s="181" t="s">
        <v>131</v>
      </c>
      <c r="P84" s="218"/>
      <c r="Q84" s="219"/>
    </row>
    <row r="85" spans="2:17" ht="72" x14ac:dyDescent="0.3">
      <c r="B85" s="177" t="s">
        <v>162</v>
      </c>
      <c r="C85" s="181">
        <v>150</v>
      </c>
      <c r="D85" s="177" t="s">
        <v>247</v>
      </c>
      <c r="E85" s="181">
        <v>26422418</v>
      </c>
      <c r="F85" s="181" t="s">
        <v>274</v>
      </c>
      <c r="G85" s="181" t="s">
        <v>161</v>
      </c>
      <c r="H85" s="154">
        <v>41012</v>
      </c>
      <c r="I85" s="153"/>
      <c r="J85" s="181" t="s">
        <v>275</v>
      </c>
      <c r="K85" s="153" t="s">
        <v>276</v>
      </c>
      <c r="L85" s="153" t="s">
        <v>277</v>
      </c>
      <c r="M85" s="181" t="s">
        <v>131</v>
      </c>
      <c r="N85" s="181" t="s">
        <v>131</v>
      </c>
      <c r="O85" s="181" t="s">
        <v>131</v>
      </c>
      <c r="P85" s="218"/>
      <c r="Q85" s="219"/>
    </row>
    <row r="86" spans="2:17" ht="28.8" x14ac:dyDescent="0.3">
      <c r="B86" s="177" t="s">
        <v>162</v>
      </c>
      <c r="C86" s="181">
        <v>150</v>
      </c>
      <c r="D86" s="156" t="s">
        <v>248</v>
      </c>
      <c r="E86" s="158">
        <v>55216424</v>
      </c>
      <c r="F86" s="158" t="s">
        <v>157</v>
      </c>
      <c r="G86" s="181" t="s">
        <v>161</v>
      </c>
      <c r="H86" s="154">
        <v>40514</v>
      </c>
      <c r="I86" s="153"/>
      <c r="J86" s="158" t="s">
        <v>278</v>
      </c>
      <c r="K86" s="158" t="s">
        <v>280</v>
      </c>
      <c r="L86" s="153" t="s">
        <v>279</v>
      </c>
      <c r="M86" s="181" t="s">
        <v>131</v>
      </c>
      <c r="N86" s="181" t="s">
        <v>131</v>
      </c>
      <c r="O86" s="181" t="s">
        <v>131</v>
      </c>
      <c r="P86" s="218"/>
      <c r="Q86" s="219"/>
    </row>
    <row r="87" spans="2:17" ht="28.8" x14ac:dyDescent="0.3">
      <c r="B87" s="177" t="s">
        <v>162</v>
      </c>
      <c r="C87" s="181">
        <v>150</v>
      </c>
      <c r="D87" s="156" t="s">
        <v>249</v>
      </c>
      <c r="E87" s="158">
        <v>12119782</v>
      </c>
      <c r="F87" s="158" t="s">
        <v>234</v>
      </c>
      <c r="G87" s="181" t="s">
        <v>281</v>
      </c>
      <c r="H87" s="154">
        <v>31989</v>
      </c>
      <c r="I87" s="153"/>
      <c r="J87" s="158" t="s">
        <v>259</v>
      </c>
      <c r="K87" s="153" t="s">
        <v>283</v>
      </c>
      <c r="L87" s="153" t="s">
        <v>282</v>
      </c>
      <c r="M87" s="181" t="s">
        <v>131</v>
      </c>
      <c r="N87" s="181" t="s">
        <v>131</v>
      </c>
      <c r="O87" s="181" t="s">
        <v>131</v>
      </c>
      <c r="P87" s="223"/>
      <c r="Q87" s="223"/>
    </row>
    <row r="89" spans="2:17" ht="15" thickBot="1" x14ac:dyDescent="0.35"/>
    <row r="90" spans="2:17" ht="26.4" thickBot="1" x14ac:dyDescent="0.35">
      <c r="B90" s="245" t="s">
        <v>45</v>
      </c>
      <c r="C90" s="246"/>
      <c r="D90" s="246"/>
      <c r="E90" s="246"/>
      <c r="F90" s="246"/>
      <c r="G90" s="246"/>
      <c r="H90" s="246"/>
      <c r="I90" s="246"/>
      <c r="J90" s="246"/>
      <c r="K90" s="246"/>
      <c r="L90" s="246"/>
      <c r="M90" s="246"/>
      <c r="N90" s="247"/>
    </row>
    <row r="93" spans="2:17" ht="28.8" x14ac:dyDescent="0.3">
      <c r="B93" s="63" t="s">
        <v>33</v>
      </c>
      <c r="C93" s="63" t="s">
        <v>46</v>
      </c>
      <c r="D93" s="220" t="s">
        <v>3</v>
      </c>
      <c r="E93" s="222"/>
    </row>
    <row r="94" spans="2:17" x14ac:dyDescent="0.3">
      <c r="B94" s="64" t="s">
        <v>118</v>
      </c>
      <c r="C94" s="109" t="s">
        <v>131</v>
      </c>
      <c r="D94" s="217"/>
      <c r="E94" s="217"/>
    </row>
    <row r="97" spans="1:26" ht="25.8" x14ac:dyDescent="0.3">
      <c r="B97" s="224" t="s">
        <v>62</v>
      </c>
      <c r="C97" s="225"/>
      <c r="D97" s="225"/>
      <c r="E97" s="225"/>
      <c r="F97" s="225"/>
      <c r="G97" s="225"/>
      <c r="H97" s="225"/>
      <c r="I97" s="225"/>
      <c r="J97" s="225"/>
      <c r="K97" s="225"/>
      <c r="L97" s="225"/>
      <c r="M97" s="225"/>
      <c r="N97" s="225"/>
      <c r="O97" s="225"/>
      <c r="P97" s="225"/>
    </row>
    <row r="99" spans="1:26" ht="15" thickBot="1" x14ac:dyDescent="0.35"/>
    <row r="100" spans="1:26" ht="26.4" thickBot="1" x14ac:dyDescent="0.35">
      <c r="B100" s="245" t="s">
        <v>53</v>
      </c>
      <c r="C100" s="246"/>
      <c r="D100" s="246"/>
      <c r="E100" s="246"/>
      <c r="F100" s="246"/>
      <c r="G100" s="246"/>
      <c r="H100" s="246"/>
      <c r="I100" s="246"/>
      <c r="J100" s="246"/>
      <c r="K100" s="246"/>
      <c r="L100" s="246"/>
      <c r="M100" s="246"/>
      <c r="N100" s="247"/>
    </row>
    <row r="102" spans="1:26" ht="15" thickBot="1" x14ac:dyDescent="0.35">
      <c r="M102" s="60"/>
      <c r="N102" s="60"/>
    </row>
    <row r="103" spans="1:26" s="96" customFormat="1" ht="57.6" x14ac:dyDescent="0.3">
      <c r="B103" s="106" t="s">
        <v>140</v>
      </c>
      <c r="C103" s="106" t="s">
        <v>141</v>
      </c>
      <c r="D103" s="169" t="s">
        <v>142</v>
      </c>
      <c r="E103" s="106" t="s">
        <v>44</v>
      </c>
      <c r="F103" s="106" t="s">
        <v>22</v>
      </c>
      <c r="G103" s="106" t="s">
        <v>95</v>
      </c>
      <c r="H103" s="106" t="s">
        <v>17</v>
      </c>
      <c r="I103" s="106" t="s">
        <v>10</v>
      </c>
      <c r="J103" s="106" t="s">
        <v>31</v>
      </c>
      <c r="K103" s="106" t="s">
        <v>60</v>
      </c>
      <c r="L103" s="106" t="s">
        <v>20</v>
      </c>
      <c r="M103" s="92" t="s">
        <v>26</v>
      </c>
      <c r="N103" s="106" t="s">
        <v>143</v>
      </c>
      <c r="O103" s="106" t="s">
        <v>36</v>
      </c>
      <c r="P103" s="107" t="s">
        <v>11</v>
      </c>
      <c r="Q103" s="107" t="s">
        <v>19</v>
      </c>
    </row>
    <row r="104" spans="1:26" s="102" customFormat="1" ht="28.8" x14ac:dyDescent="0.3">
      <c r="A104" s="43">
        <v>1</v>
      </c>
      <c r="B104" s="103" t="s">
        <v>167</v>
      </c>
      <c r="C104" s="103" t="s">
        <v>167</v>
      </c>
      <c r="D104" s="170" t="s">
        <v>407</v>
      </c>
      <c r="E104" s="151">
        <v>0.19154228855721392</v>
      </c>
      <c r="F104" s="151" t="s">
        <v>132</v>
      </c>
      <c r="G104" s="139"/>
      <c r="H104" s="105">
        <v>40378</v>
      </c>
      <c r="I104" s="105">
        <v>40626</v>
      </c>
      <c r="J104" s="100"/>
      <c r="K104" s="151">
        <v>0</v>
      </c>
      <c r="L104" s="100" t="s">
        <v>408</v>
      </c>
      <c r="M104" s="91"/>
      <c r="N104" s="151"/>
      <c r="O104" s="24">
        <v>2608027500</v>
      </c>
      <c r="P104" s="24">
        <v>129</v>
      </c>
      <c r="Q104" s="140" t="s">
        <v>421</v>
      </c>
      <c r="R104" s="101"/>
      <c r="S104" s="101"/>
      <c r="T104" s="101"/>
      <c r="U104" s="101"/>
      <c r="V104" s="101"/>
      <c r="W104" s="101"/>
      <c r="X104" s="101"/>
      <c r="Y104" s="101"/>
      <c r="Z104" s="101"/>
    </row>
    <row r="105" spans="1:26" s="102" customFormat="1" x14ac:dyDescent="0.3">
      <c r="A105" s="43"/>
      <c r="B105" s="45" t="s">
        <v>16</v>
      </c>
      <c r="C105" s="103"/>
      <c r="D105" s="170"/>
      <c r="E105" s="98"/>
      <c r="F105" s="99"/>
      <c r="G105" s="99"/>
      <c r="H105" s="99"/>
      <c r="I105" s="100"/>
      <c r="J105" s="100"/>
      <c r="K105" s="104"/>
      <c r="L105" s="104"/>
      <c r="M105" s="138"/>
      <c r="N105" s="104"/>
      <c r="O105" s="24"/>
      <c r="P105" s="24"/>
      <c r="Q105" s="141"/>
    </row>
    <row r="106" spans="1:26" x14ac:dyDescent="0.3">
      <c r="B106" s="27"/>
      <c r="C106" s="27"/>
      <c r="D106" s="171"/>
      <c r="E106" s="28"/>
      <c r="F106" s="27"/>
      <c r="G106" s="27"/>
      <c r="H106" s="27"/>
      <c r="I106" s="27"/>
      <c r="J106" s="27"/>
      <c r="K106" s="27"/>
      <c r="L106" s="27"/>
      <c r="M106" s="27"/>
      <c r="N106" s="27"/>
      <c r="O106" s="27"/>
      <c r="P106" s="27"/>
    </row>
    <row r="107" spans="1:26" ht="18" x14ac:dyDescent="0.3">
      <c r="B107" s="55" t="s">
        <v>32</v>
      </c>
      <c r="C107" s="68">
        <f>+K105</f>
        <v>0</v>
      </c>
      <c r="H107" s="29"/>
      <c r="I107" s="29"/>
      <c r="J107" s="29"/>
      <c r="K107" s="29"/>
      <c r="L107" s="29"/>
      <c r="M107" s="29"/>
      <c r="N107" s="27"/>
      <c r="O107" s="27"/>
      <c r="P107" s="27"/>
    </row>
    <row r="109" spans="1:26" ht="15" thickBot="1" x14ac:dyDescent="0.35"/>
    <row r="110" spans="1:26" ht="29.4" thickBot="1" x14ac:dyDescent="0.35">
      <c r="B110" s="71" t="s">
        <v>48</v>
      </c>
      <c r="C110" s="72" t="s">
        <v>49</v>
      </c>
      <c r="D110" s="173" t="s">
        <v>50</v>
      </c>
      <c r="E110" s="72" t="s">
        <v>54</v>
      </c>
    </row>
    <row r="111" spans="1:26" x14ac:dyDescent="0.3">
      <c r="B111" s="62" t="s">
        <v>119</v>
      </c>
      <c r="C111" s="65">
        <v>20</v>
      </c>
      <c r="D111" s="174">
        <v>0</v>
      </c>
      <c r="E111" s="248">
        <f>+D111+D112+D113</f>
        <v>0</v>
      </c>
    </row>
    <row r="112" spans="1:26" x14ac:dyDescent="0.3">
      <c r="B112" s="62" t="s">
        <v>120</v>
      </c>
      <c r="C112" s="53">
        <v>30</v>
      </c>
      <c r="D112" s="3">
        <v>0</v>
      </c>
      <c r="E112" s="249"/>
    </row>
    <row r="113" spans="2:17" ht="15" thickBot="1" x14ac:dyDescent="0.35">
      <c r="B113" s="62" t="s">
        <v>121</v>
      </c>
      <c r="C113" s="67">
        <v>40</v>
      </c>
      <c r="D113" s="175">
        <v>0</v>
      </c>
      <c r="E113" s="250"/>
    </row>
    <row r="115" spans="2:17" ht="15" thickBot="1" x14ac:dyDescent="0.35"/>
    <row r="116" spans="2:17" ht="26.4" thickBot="1" x14ac:dyDescent="0.35">
      <c r="B116" s="245" t="s">
        <v>51</v>
      </c>
      <c r="C116" s="246"/>
      <c r="D116" s="246"/>
      <c r="E116" s="246"/>
      <c r="F116" s="246"/>
      <c r="G116" s="246"/>
      <c r="H116" s="246"/>
      <c r="I116" s="246"/>
      <c r="J116" s="246"/>
      <c r="K116" s="246"/>
      <c r="L116" s="246"/>
      <c r="M116" s="246"/>
      <c r="N116" s="247"/>
    </row>
    <row r="118" spans="2:17" ht="43.2" x14ac:dyDescent="0.3">
      <c r="B118" s="108" t="s">
        <v>0</v>
      </c>
      <c r="C118" s="108" t="s">
        <v>39</v>
      </c>
      <c r="D118" s="162" t="s">
        <v>40</v>
      </c>
      <c r="E118" s="108" t="s">
        <v>108</v>
      </c>
      <c r="F118" s="108" t="s">
        <v>110</v>
      </c>
      <c r="G118" s="108" t="s">
        <v>111</v>
      </c>
      <c r="H118" s="108" t="s">
        <v>112</v>
      </c>
      <c r="I118" s="108" t="s">
        <v>109</v>
      </c>
      <c r="J118" s="220" t="s">
        <v>113</v>
      </c>
      <c r="K118" s="221"/>
      <c r="L118" s="222"/>
      <c r="M118" s="108" t="s">
        <v>117</v>
      </c>
      <c r="N118" s="108" t="s">
        <v>41</v>
      </c>
      <c r="O118" s="108" t="s">
        <v>42</v>
      </c>
      <c r="P118" s="220" t="s">
        <v>3</v>
      </c>
      <c r="Q118" s="222"/>
    </row>
    <row r="119" spans="2:17" ht="28.8" x14ac:dyDescent="0.3">
      <c r="B119" s="156" t="s">
        <v>125</v>
      </c>
      <c r="C119" s="156"/>
      <c r="D119" s="3"/>
      <c r="E119" s="3"/>
      <c r="F119" s="3"/>
      <c r="G119" s="3"/>
      <c r="H119" s="3"/>
      <c r="I119" s="4"/>
      <c r="J119" s="1" t="s">
        <v>114</v>
      </c>
      <c r="K119" s="86" t="s">
        <v>115</v>
      </c>
      <c r="L119" s="85" t="s">
        <v>116</v>
      </c>
      <c r="M119" s="109"/>
      <c r="N119" s="109"/>
      <c r="O119" s="109"/>
      <c r="P119" s="217" t="s">
        <v>418</v>
      </c>
      <c r="Q119" s="217"/>
    </row>
    <row r="120" spans="2:17" x14ac:dyDescent="0.3">
      <c r="B120" s="156" t="s">
        <v>126</v>
      </c>
      <c r="C120" s="156"/>
      <c r="D120" s="3"/>
      <c r="E120" s="3"/>
      <c r="F120" s="3"/>
      <c r="G120" s="3"/>
      <c r="H120" s="3"/>
      <c r="I120" s="4"/>
      <c r="J120" s="1"/>
      <c r="K120" s="86"/>
      <c r="L120" s="85"/>
      <c r="M120" s="109"/>
      <c r="N120" s="109"/>
      <c r="O120" s="109"/>
      <c r="P120" s="217" t="s">
        <v>418</v>
      </c>
      <c r="Q120" s="217"/>
    </row>
    <row r="121" spans="2:17" x14ac:dyDescent="0.3">
      <c r="B121" s="156" t="s">
        <v>127</v>
      </c>
      <c r="C121" s="156"/>
      <c r="D121" s="3"/>
      <c r="E121" s="3"/>
      <c r="F121" s="3"/>
      <c r="G121" s="3"/>
      <c r="H121" s="3"/>
      <c r="I121" s="4"/>
      <c r="J121" s="1"/>
      <c r="K121" s="85"/>
      <c r="L121" s="85"/>
      <c r="M121" s="109"/>
      <c r="N121" s="109"/>
      <c r="O121" s="109"/>
      <c r="P121" s="217" t="s">
        <v>418</v>
      </c>
      <c r="Q121" s="217"/>
    </row>
    <row r="124" spans="2:17" ht="15" thickBot="1" x14ac:dyDescent="0.35"/>
    <row r="125" spans="2:17" ht="28.8" x14ac:dyDescent="0.3">
      <c r="B125" s="112" t="s">
        <v>33</v>
      </c>
      <c r="C125" s="112" t="s">
        <v>48</v>
      </c>
      <c r="D125" s="162" t="s">
        <v>49</v>
      </c>
      <c r="E125" s="112" t="s">
        <v>50</v>
      </c>
      <c r="F125" s="72" t="s">
        <v>55</v>
      </c>
      <c r="G125" s="82"/>
    </row>
    <row r="126" spans="2:17" ht="103.8" x14ac:dyDescent="0.3">
      <c r="B126" s="239" t="s">
        <v>52</v>
      </c>
      <c r="C126" s="5" t="s">
        <v>122</v>
      </c>
      <c r="D126" s="3">
        <v>25</v>
      </c>
      <c r="E126" s="157">
        <v>0</v>
      </c>
      <c r="F126" s="240">
        <f>+E126+E127+E128</f>
        <v>0</v>
      </c>
      <c r="G126" s="83"/>
    </row>
    <row r="127" spans="2:17" ht="69.599999999999994" x14ac:dyDescent="0.3">
      <c r="B127" s="239"/>
      <c r="C127" s="5" t="s">
        <v>123</v>
      </c>
      <c r="D127" s="156">
        <v>25</v>
      </c>
      <c r="E127" s="157">
        <v>0</v>
      </c>
      <c r="F127" s="241"/>
      <c r="G127" s="83"/>
    </row>
    <row r="128" spans="2:17" ht="58.2" x14ac:dyDescent="0.3">
      <c r="B128" s="239"/>
      <c r="C128" s="5" t="s">
        <v>124</v>
      </c>
      <c r="D128" s="3">
        <v>10</v>
      </c>
      <c r="E128" s="157">
        <v>0</v>
      </c>
      <c r="F128" s="242"/>
      <c r="G128" s="83"/>
    </row>
    <row r="129" spans="2:5" x14ac:dyDescent="0.3">
      <c r="C129" s="93"/>
    </row>
    <row r="132" spans="2:5" x14ac:dyDescent="0.3">
      <c r="B132" s="110" t="s">
        <v>56</v>
      </c>
    </row>
    <row r="135" spans="2:5" x14ac:dyDescent="0.3">
      <c r="B135" s="113" t="s">
        <v>33</v>
      </c>
      <c r="C135" s="113" t="s">
        <v>57</v>
      </c>
      <c r="D135" s="168" t="s">
        <v>50</v>
      </c>
      <c r="E135" s="112" t="s">
        <v>16</v>
      </c>
    </row>
    <row r="136" spans="2:5" ht="27.6" x14ac:dyDescent="0.3">
      <c r="B136" s="94" t="s">
        <v>58</v>
      </c>
      <c r="C136" s="95">
        <v>40</v>
      </c>
      <c r="D136" s="3">
        <f>+E111</f>
        <v>0</v>
      </c>
      <c r="E136" s="243">
        <f>+D136+D137</f>
        <v>0</v>
      </c>
    </row>
    <row r="137" spans="2:5" ht="41.4" x14ac:dyDescent="0.3">
      <c r="B137" s="94" t="s">
        <v>59</v>
      </c>
      <c r="C137" s="95">
        <v>60</v>
      </c>
      <c r="D137" s="3">
        <f>+F126</f>
        <v>0</v>
      </c>
      <c r="E137" s="244"/>
    </row>
    <row r="148" spans="1:1" x14ac:dyDescent="0.3">
      <c r="A148" s="8" t="s">
        <v>166</v>
      </c>
    </row>
  </sheetData>
  <mergeCells count="48">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J75:L75"/>
    <mergeCell ref="P75:Q75"/>
    <mergeCell ref="C58:N58"/>
    <mergeCell ref="B60:N60"/>
    <mergeCell ref="O63:P63"/>
    <mergeCell ref="O64:P64"/>
    <mergeCell ref="B70:N70"/>
    <mergeCell ref="P76:Q76"/>
    <mergeCell ref="P77:Q77"/>
    <mergeCell ref="P78:Q78"/>
    <mergeCell ref="P79:Q79"/>
    <mergeCell ref="P86:Q86"/>
    <mergeCell ref="P80:Q80"/>
    <mergeCell ref="P81:Q81"/>
    <mergeCell ref="P82:Q82"/>
    <mergeCell ref="P83:Q83"/>
    <mergeCell ref="P84:Q84"/>
    <mergeCell ref="P85:Q85"/>
    <mergeCell ref="E136:E137"/>
    <mergeCell ref="B100:N100"/>
    <mergeCell ref="E111:E113"/>
    <mergeCell ref="B116:N116"/>
    <mergeCell ref="J118:L118"/>
    <mergeCell ref="P120:Q120"/>
    <mergeCell ref="P121:Q121"/>
    <mergeCell ref="B126:B128"/>
    <mergeCell ref="F126:F128"/>
    <mergeCell ref="P118:Q118"/>
    <mergeCell ref="P119:Q119"/>
    <mergeCell ref="B97:P97"/>
    <mergeCell ref="P87:Q87"/>
    <mergeCell ref="B90:N90"/>
    <mergeCell ref="D93:E93"/>
    <mergeCell ref="D94:E94"/>
  </mergeCells>
  <dataValidations count="2">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I67" zoomScale="70" zoomScaleNormal="70" workbookViewId="0">
      <selection activeCell="P83" sqref="P83:Q83"/>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61" customWidth="1"/>
    <col min="5" max="5" width="25" style="8" customWidth="1"/>
    <col min="6" max="7" width="29.664062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63"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4" t="s">
        <v>160</v>
      </c>
      <c r="C2" s="225"/>
      <c r="D2" s="225"/>
      <c r="E2" s="225"/>
      <c r="F2" s="225"/>
      <c r="G2" s="225"/>
      <c r="H2" s="225"/>
      <c r="I2" s="225"/>
      <c r="J2" s="225"/>
      <c r="K2" s="225"/>
      <c r="L2" s="225"/>
      <c r="M2" s="225"/>
      <c r="N2" s="225"/>
      <c r="O2" s="225"/>
      <c r="P2" s="225"/>
    </row>
    <row r="4" spans="2:16" ht="25.8" x14ac:dyDescent="0.3">
      <c r="B4" s="224" t="s">
        <v>47</v>
      </c>
      <c r="C4" s="225"/>
      <c r="D4" s="225"/>
      <c r="E4" s="225"/>
      <c r="F4" s="225"/>
      <c r="G4" s="225"/>
      <c r="H4" s="225"/>
      <c r="I4" s="225"/>
      <c r="J4" s="225"/>
      <c r="K4" s="225"/>
      <c r="L4" s="225"/>
      <c r="M4" s="225"/>
      <c r="N4" s="225"/>
      <c r="O4" s="225"/>
      <c r="P4" s="225"/>
    </row>
    <row r="5" spans="2:16" ht="15" thickBot="1" x14ac:dyDescent="0.35"/>
    <row r="6" spans="2:16" ht="21.6" thickBot="1" x14ac:dyDescent="0.35">
      <c r="B6" s="10" t="s">
        <v>4</v>
      </c>
      <c r="C6" s="228" t="s">
        <v>167</v>
      </c>
      <c r="D6" s="228"/>
      <c r="E6" s="228"/>
      <c r="F6" s="228"/>
      <c r="G6" s="228"/>
      <c r="H6" s="228"/>
      <c r="I6" s="228"/>
      <c r="J6" s="228"/>
      <c r="K6" s="228"/>
      <c r="L6" s="228"/>
      <c r="M6" s="228"/>
      <c r="N6" s="229"/>
    </row>
    <row r="7" spans="2:16" ht="16.2" thickBot="1" x14ac:dyDescent="0.35">
      <c r="B7" s="11" t="s">
        <v>5</v>
      </c>
      <c r="C7" s="228"/>
      <c r="D7" s="228"/>
      <c r="E7" s="228"/>
      <c r="F7" s="228"/>
      <c r="G7" s="228"/>
      <c r="H7" s="228"/>
      <c r="I7" s="228"/>
      <c r="J7" s="228"/>
      <c r="K7" s="228"/>
      <c r="L7" s="228"/>
      <c r="M7" s="228"/>
      <c r="N7" s="229"/>
    </row>
    <row r="8" spans="2:16" ht="16.2" thickBot="1" x14ac:dyDescent="0.35">
      <c r="B8" s="11" t="s">
        <v>6</v>
      </c>
      <c r="C8" s="228" t="s">
        <v>159</v>
      </c>
      <c r="D8" s="228"/>
      <c r="E8" s="228"/>
      <c r="F8" s="228"/>
      <c r="G8" s="228"/>
      <c r="H8" s="228"/>
      <c r="I8" s="228"/>
      <c r="J8" s="228"/>
      <c r="K8" s="228"/>
      <c r="L8" s="228"/>
      <c r="M8" s="228"/>
      <c r="N8" s="229"/>
    </row>
    <row r="9" spans="2:16" ht="16.2" thickBot="1" x14ac:dyDescent="0.35">
      <c r="B9" s="11" t="s">
        <v>7</v>
      </c>
      <c r="C9" s="228"/>
      <c r="D9" s="228"/>
      <c r="E9" s="228"/>
      <c r="F9" s="228"/>
      <c r="G9" s="228"/>
      <c r="H9" s="228"/>
      <c r="I9" s="228"/>
      <c r="J9" s="228"/>
      <c r="K9" s="228"/>
      <c r="L9" s="228"/>
      <c r="M9" s="228"/>
      <c r="N9" s="229"/>
    </row>
    <row r="10" spans="2:16" ht="16.2" thickBot="1" x14ac:dyDescent="0.35">
      <c r="B10" s="11" t="s">
        <v>8</v>
      </c>
      <c r="C10" s="230">
        <v>46</v>
      </c>
      <c r="D10" s="230"/>
      <c r="E10" s="231"/>
      <c r="F10" s="31"/>
      <c r="G10" s="31"/>
      <c r="H10" s="31"/>
      <c r="I10" s="31"/>
      <c r="J10" s="31"/>
      <c r="K10" s="31"/>
      <c r="L10" s="31"/>
      <c r="M10" s="31"/>
      <c r="N10" s="32"/>
    </row>
    <row r="11" spans="2:16" ht="16.2" thickBot="1" x14ac:dyDescent="0.35">
      <c r="B11" s="13" t="s">
        <v>9</v>
      </c>
      <c r="C11" s="160">
        <v>41972</v>
      </c>
      <c r="D11" s="163"/>
      <c r="E11" s="14"/>
      <c r="F11" s="14"/>
      <c r="G11" s="14"/>
      <c r="H11" s="14"/>
      <c r="I11" s="14"/>
      <c r="J11" s="14"/>
      <c r="K11" s="14"/>
      <c r="L11" s="14"/>
      <c r="M11" s="14"/>
      <c r="N11" s="15"/>
    </row>
    <row r="12" spans="2:16" ht="15.6" x14ac:dyDescent="0.3">
      <c r="B12" s="12"/>
      <c r="C12" s="16"/>
      <c r="D12" s="164"/>
      <c r="E12" s="17"/>
      <c r="F12" s="17"/>
      <c r="G12" s="17"/>
      <c r="H12" s="17"/>
      <c r="I12" s="96"/>
      <c r="J12" s="96"/>
      <c r="K12" s="96"/>
      <c r="L12" s="96"/>
      <c r="M12" s="96"/>
      <c r="N12" s="17"/>
    </row>
    <row r="13" spans="2:16" x14ac:dyDescent="0.3">
      <c r="I13" s="96"/>
      <c r="J13" s="96"/>
      <c r="K13" s="96"/>
      <c r="L13" s="96"/>
      <c r="M13" s="96"/>
      <c r="N13" s="97"/>
    </row>
    <row r="14" spans="2:16" x14ac:dyDescent="0.3">
      <c r="B14" s="234" t="s">
        <v>93</v>
      </c>
      <c r="C14" s="234"/>
      <c r="D14" s="165" t="s">
        <v>12</v>
      </c>
      <c r="E14" s="159" t="s">
        <v>13</v>
      </c>
      <c r="F14" s="159" t="s">
        <v>29</v>
      </c>
      <c r="G14" s="80"/>
      <c r="I14" s="35"/>
      <c r="J14" s="35"/>
      <c r="K14" s="35"/>
      <c r="L14" s="35"/>
      <c r="M14" s="35"/>
      <c r="N14" s="97"/>
    </row>
    <row r="15" spans="2:16" x14ac:dyDescent="0.3">
      <c r="B15" s="234"/>
      <c r="C15" s="234"/>
      <c r="D15" s="165">
        <v>46</v>
      </c>
      <c r="E15" s="33">
        <v>1904512272</v>
      </c>
      <c r="F15" s="147">
        <v>912</v>
      </c>
      <c r="G15" s="81"/>
      <c r="I15" s="36"/>
      <c r="J15" s="36"/>
      <c r="K15" s="36"/>
      <c r="L15" s="36"/>
      <c r="M15" s="36"/>
      <c r="N15" s="97"/>
    </row>
    <row r="16" spans="2:16" x14ac:dyDescent="0.3">
      <c r="B16" s="234"/>
      <c r="C16" s="234"/>
      <c r="D16" s="165"/>
      <c r="E16" s="33"/>
      <c r="F16" s="33"/>
      <c r="G16" s="81"/>
      <c r="I16" s="36"/>
      <c r="J16" s="36"/>
      <c r="K16" s="36"/>
      <c r="L16" s="36"/>
      <c r="M16" s="36"/>
      <c r="N16" s="97"/>
    </row>
    <row r="17" spans="1:14" x14ac:dyDescent="0.3">
      <c r="B17" s="234"/>
      <c r="C17" s="234"/>
      <c r="D17" s="165"/>
      <c r="E17" s="33"/>
      <c r="F17" s="33"/>
      <c r="G17" s="81"/>
      <c r="I17" s="36"/>
      <c r="J17" s="36"/>
      <c r="K17" s="36"/>
      <c r="L17" s="36"/>
      <c r="M17" s="36"/>
      <c r="N17" s="97"/>
    </row>
    <row r="18" spans="1:14" x14ac:dyDescent="0.3">
      <c r="B18" s="234"/>
      <c r="C18" s="234"/>
      <c r="D18" s="165"/>
      <c r="E18" s="34"/>
      <c r="F18" s="33"/>
      <c r="G18" s="81"/>
      <c r="H18" s="20"/>
      <c r="I18" s="36"/>
      <c r="J18" s="36"/>
      <c r="K18" s="36"/>
      <c r="L18" s="36"/>
      <c r="M18" s="36"/>
      <c r="N18" s="18"/>
    </row>
    <row r="19" spans="1:14" x14ac:dyDescent="0.3">
      <c r="B19" s="234"/>
      <c r="C19" s="234"/>
      <c r="D19" s="165"/>
      <c r="E19" s="34"/>
      <c r="F19" s="33"/>
      <c r="G19" s="81"/>
      <c r="H19" s="20"/>
      <c r="I19" s="38"/>
      <c r="J19" s="38"/>
      <c r="K19" s="38"/>
      <c r="L19" s="38"/>
      <c r="M19" s="38"/>
      <c r="N19" s="18"/>
    </row>
    <row r="20" spans="1:14" x14ac:dyDescent="0.3">
      <c r="B20" s="234"/>
      <c r="C20" s="234"/>
      <c r="D20" s="165"/>
      <c r="E20" s="34"/>
      <c r="F20" s="33"/>
      <c r="G20" s="81"/>
      <c r="H20" s="20"/>
      <c r="I20" s="96"/>
      <c r="J20" s="96"/>
      <c r="K20" s="96"/>
      <c r="L20" s="96"/>
      <c r="M20" s="96"/>
      <c r="N20" s="18"/>
    </row>
    <row r="21" spans="1:14" x14ac:dyDescent="0.3">
      <c r="B21" s="234"/>
      <c r="C21" s="234"/>
      <c r="D21" s="165"/>
      <c r="E21" s="34"/>
      <c r="F21" s="33"/>
      <c r="G21" s="81"/>
      <c r="H21" s="20"/>
      <c r="I21" s="96"/>
      <c r="J21" s="96"/>
      <c r="K21" s="96"/>
      <c r="L21" s="96"/>
      <c r="M21" s="96"/>
      <c r="N21" s="18"/>
    </row>
    <row r="22" spans="1:14" ht="15" thickBot="1" x14ac:dyDescent="0.35">
      <c r="B22" s="226" t="s">
        <v>14</v>
      </c>
      <c r="C22" s="227"/>
      <c r="D22" s="165">
        <f>SUM(D15:D21)</f>
        <v>46</v>
      </c>
      <c r="E22" s="59">
        <f>SUM(E15:E21)</f>
        <v>1904512272</v>
      </c>
      <c r="F22" s="148">
        <f>SUM(F15)</f>
        <v>912</v>
      </c>
      <c r="G22" s="81"/>
      <c r="H22" s="20"/>
      <c r="I22" s="96"/>
      <c r="J22" s="96"/>
      <c r="K22" s="96"/>
      <c r="L22" s="96"/>
      <c r="M22" s="96"/>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730</v>
      </c>
      <c r="D24" s="166"/>
      <c r="E24" s="41">
        <f>E22</f>
        <v>1904512272</v>
      </c>
      <c r="F24" s="37"/>
      <c r="G24" s="37"/>
      <c r="H24" s="37"/>
      <c r="I24" s="21"/>
      <c r="J24" s="21"/>
      <c r="K24" s="21"/>
      <c r="L24" s="21"/>
      <c r="M24" s="21"/>
    </row>
    <row r="25" spans="1:14" x14ac:dyDescent="0.3">
      <c r="A25" s="88"/>
      <c r="C25" s="89"/>
      <c r="D25" s="167"/>
      <c r="E25" s="90"/>
      <c r="F25" s="37"/>
      <c r="G25" s="37"/>
      <c r="H25" s="37"/>
      <c r="I25" s="21"/>
      <c r="J25" s="21"/>
      <c r="K25" s="21"/>
      <c r="L25" s="21"/>
      <c r="M25" s="21"/>
    </row>
    <row r="26" spans="1:14" x14ac:dyDescent="0.3">
      <c r="A26" s="88"/>
      <c r="C26" s="89"/>
      <c r="D26" s="167"/>
      <c r="E26" s="90"/>
      <c r="F26" s="37"/>
      <c r="G26" s="37"/>
      <c r="H26" s="37"/>
      <c r="I26" s="21"/>
      <c r="J26" s="21"/>
      <c r="K26" s="21"/>
      <c r="L26" s="21"/>
      <c r="M26" s="21"/>
    </row>
    <row r="27" spans="1:14" x14ac:dyDescent="0.3">
      <c r="A27" s="88"/>
      <c r="B27" s="110"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3" t="s">
        <v>33</v>
      </c>
      <c r="C29" s="113" t="s">
        <v>131</v>
      </c>
      <c r="D29" s="176" t="s">
        <v>132</v>
      </c>
      <c r="E29" s="93"/>
      <c r="F29" s="93"/>
      <c r="G29" s="93"/>
      <c r="H29" s="93"/>
      <c r="I29" s="96"/>
      <c r="J29" s="96"/>
      <c r="K29" s="96"/>
      <c r="L29" s="96"/>
      <c r="M29" s="96"/>
      <c r="N29" s="97"/>
    </row>
    <row r="30" spans="1:14" x14ac:dyDescent="0.3">
      <c r="A30" s="88"/>
      <c r="B30" s="109" t="s">
        <v>133</v>
      </c>
      <c r="C30" s="157"/>
      <c r="D30" s="155" t="s">
        <v>153</v>
      </c>
      <c r="E30" s="93"/>
      <c r="F30" s="93"/>
      <c r="G30" s="93"/>
      <c r="H30" s="93"/>
      <c r="I30" s="96"/>
      <c r="J30" s="96"/>
      <c r="K30" s="96"/>
      <c r="L30" s="96"/>
      <c r="M30" s="96"/>
      <c r="N30" s="97"/>
    </row>
    <row r="31" spans="1:14" x14ac:dyDescent="0.3">
      <c r="A31" s="88"/>
      <c r="B31" s="109" t="s">
        <v>134</v>
      </c>
      <c r="C31" s="157"/>
      <c r="D31" s="155" t="s">
        <v>153</v>
      </c>
      <c r="E31" s="93"/>
      <c r="F31" s="93"/>
      <c r="G31" s="93"/>
      <c r="H31" s="93"/>
      <c r="I31" s="96"/>
      <c r="J31" s="96"/>
      <c r="K31" s="96"/>
      <c r="L31" s="96"/>
      <c r="M31" s="96"/>
      <c r="N31" s="97"/>
    </row>
    <row r="32" spans="1:14" x14ac:dyDescent="0.3">
      <c r="A32" s="88"/>
      <c r="B32" s="109" t="s">
        <v>135</v>
      </c>
      <c r="C32" s="157" t="s">
        <v>153</v>
      </c>
      <c r="D32" s="155"/>
      <c r="E32" s="93"/>
      <c r="F32" s="93"/>
      <c r="G32" s="93"/>
      <c r="H32" s="93"/>
      <c r="I32" s="96"/>
      <c r="J32" s="96"/>
      <c r="K32" s="96"/>
      <c r="L32" s="96"/>
      <c r="M32" s="96"/>
      <c r="N32" s="97"/>
    </row>
    <row r="33" spans="1:17" x14ac:dyDescent="0.3">
      <c r="A33" s="88"/>
      <c r="B33" s="109" t="s">
        <v>136</v>
      </c>
      <c r="C33" s="157" t="s">
        <v>153</v>
      </c>
      <c r="D33" s="155"/>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10"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3" t="s">
        <v>33</v>
      </c>
      <c r="C39" s="113" t="s">
        <v>57</v>
      </c>
      <c r="D39" s="168" t="s">
        <v>50</v>
      </c>
      <c r="E39" s="112" t="s">
        <v>16</v>
      </c>
      <c r="F39" s="93"/>
      <c r="G39" s="93"/>
      <c r="H39" s="93"/>
      <c r="I39" s="96"/>
      <c r="J39" s="96"/>
      <c r="K39" s="96"/>
      <c r="L39" s="96"/>
      <c r="M39" s="96"/>
      <c r="N39" s="97"/>
    </row>
    <row r="40" spans="1:17" ht="27.6" x14ac:dyDescent="0.3">
      <c r="A40" s="88"/>
      <c r="B40" s="94" t="s">
        <v>138</v>
      </c>
      <c r="C40" s="95">
        <v>40</v>
      </c>
      <c r="D40" s="3">
        <v>0</v>
      </c>
      <c r="E40" s="243">
        <f>+D40+D41</f>
        <v>0</v>
      </c>
      <c r="F40" s="93"/>
      <c r="G40" s="93"/>
      <c r="H40" s="93"/>
      <c r="I40" s="96"/>
      <c r="J40" s="96"/>
      <c r="K40" s="96"/>
      <c r="L40" s="96"/>
      <c r="M40" s="96"/>
      <c r="N40" s="97"/>
    </row>
    <row r="41" spans="1:17" ht="41.4" x14ac:dyDescent="0.3">
      <c r="A41" s="88"/>
      <c r="B41" s="94" t="s">
        <v>139</v>
      </c>
      <c r="C41" s="95">
        <v>60</v>
      </c>
      <c r="D41" s="3">
        <f>+F138</f>
        <v>0</v>
      </c>
      <c r="E41" s="244"/>
      <c r="F41" s="93"/>
      <c r="G41" s="93"/>
      <c r="H41" s="93"/>
      <c r="I41" s="96"/>
      <c r="J41" s="96"/>
      <c r="K41" s="96"/>
      <c r="L41" s="96"/>
      <c r="M41" s="96"/>
      <c r="N41" s="97"/>
    </row>
    <row r="42" spans="1:17" x14ac:dyDescent="0.3">
      <c r="A42" s="88"/>
      <c r="C42" s="89"/>
      <c r="D42" s="167"/>
      <c r="E42" s="90"/>
      <c r="F42" s="37"/>
      <c r="G42" s="37"/>
      <c r="H42" s="37"/>
      <c r="I42" s="21"/>
      <c r="J42" s="21"/>
      <c r="K42" s="21"/>
      <c r="L42" s="21"/>
      <c r="M42" s="21"/>
    </row>
    <row r="43" spans="1:17" x14ac:dyDescent="0.3">
      <c r="A43" s="88"/>
      <c r="C43" s="89"/>
      <c r="D43" s="167"/>
      <c r="E43" s="90"/>
      <c r="F43" s="37"/>
      <c r="G43" s="37"/>
      <c r="H43" s="37"/>
      <c r="I43" s="21"/>
      <c r="J43" s="21"/>
      <c r="K43" s="21"/>
      <c r="L43" s="21"/>
      <c r="M43" s="21"/>
    </row>
    <row r="44" spans="1:17" x14ac:dyDescent="0.3">
      <c r="A44" s="88"/>
      <c r="C44" s="89"/>
      <c r="D44" s="167"/>
      <c r="E44" s="90"/>
      <c r="F44" s="37"/>
      <c r="G44" s="37"/>
      <c r="H44" s="37"/>
      <c r="I44" s="21"/>
      <c r="J44" s="21"/>
      <c r="K44" s="21"/>
      <c r="L44" s="21"/>
      <c r="M44" s="21"/>
    </row>
    <row r="45" spans="1:17" ht="15" thickBot="1" x14ac:dyDescent="0.35">
      <c r="M45" s="236" t="s">
        <v>35</v>
      </c>
      <c r="N45" s="236"/>
    </row>
    <row r="46" spans="1:17" x14ac:dyDescent="0.3">
      <c r="B46" s="110" t="s">
        <v>30</v>
      </c>
      <c r="M46" s="60"/>
      <c r="N46" s="60"/>
    </row>
    <row r="47" spans="1:17" ht="15" thickBot="1" x14ac:dyDescent="0.35">
      <c r="M47" s="60"/>
      <c r="N47" s="60"/>
    </row>
    <row r="48" spans="1:17" s="96" customFormat="1" ht="57.6" x14ac:dyDescent="0.3">
      <c r="B48" s="106" t="s">
        <v>140</v>
      </c>
      <c r="C48" s="106" t="s">
        <v>141</v>
      </c>
      <c r="D48" s="169" t="s">
        <v>142</v>
      </c>
      <c r="E48" s="106" t="s">
        <v>44</v>
      </c>
      <c r="F48" s="106" t="s">
        <v>22</v>
      </c>
      <c r="G48" s="106" t="s">
        <v>95</v>
      </c>
      <c r="H48" s="106" t="s">
        <v>17</v>
      </c>
      <c r="I48" s="106" t="s">
        <v>10</v>
      </c>
      <c r="J48" s="106" t="s">
        <v>31</v>
      </c>
      <c r="K48" s="106" t="s">
        <v>60</v>
      </c>
      <c r="L48" s="106" t="s">
        <v>20</v>
      </c>
      <c r="M48" s="92" t="s">
        <v>26</v>
      </c>
      <c r="N48" s="106" t="s">
        <v>143</v>
      </c>
      <c r="O48" s="106" t="s">
        <v>36</v>
      </c>
      <c r="P48" s="107" t="s">
        <v>11</v>
      </c>
      <c r="Q48" s="107" t="s">
        <v>19</v>
      </c>
    </row>
    <row r="49" spans="1:26" s="188" customFormat="1" ht="291" customHeight="1" x14ac:dyDescent="0.3">
      <c r="A49" s="188">
        <v>1</v>
      </c>
      <c r="B49" s="103" t="s">
        <v>167</v>
      </c>
      <c r="C49" s="103" t="s">
        <v>167</v>
      </c>
      <c r="D49" s="185" t="s">
        <v>171</v>
      </c>
      <c r="E49" s="184">
        <v>3823</v>
      </c>
      <c r="F49" s="184" t="s">
        <v>132</v>
      </c>
      <c r="G49" s="184"/>
      <c r="H49" s="187">
        <v>40108</v>
      </c>
      <c r="I49" s="187">
        <v>40930</v>
      </c>
      <c r="J49" s="184" t="s">
        <v>132</v>
      </c>
      <c r="K49" s="184">
        <v>0</v>
      </c>
      <c r="L49" s="184">
        <v>27</v>
      </c>
      <c r="M49" s="186">
        <v>480</v>
      </c>
      <c r="N49" s="184"/>
      <c r="O49" s="24">
        <v>1088098959</v>
      </c>
      <c r="P49" s="184">
        <v>75</v>
      </c>
      <c r="Q49" s="184" t="s">
        <v>454</v>
      </c>
    </row>
    <row r="50" spans="1:26" s="102" customFormat="1" ht="285" customHeight="1" x14ac:dyDescent="0.3">
      <c r="A50" s="43">
        <v>2</v>
      </c>
      <c r="B50" s="103" t="s">
        <v>167</v>
      </c>
      <c r="C50" s="103" t="s">
        <v>169</v>
      </c>
      <c r="D50" s="170" t="s">
        <v>171</v>
      </c>
      <c r="E50" s="149">
        <v>1982</v>
      </c>
      <c r="F50" s="99" t="s">
        <v>132</v>
      </c>
      <c r="G50" s="139">
        <v>0.4</v>
      </c>
      <c r="H50" s="105">
        <v>39917</v>
      </c>
      <c r="I50" s="105">
        <v>40922</v>
      </c>
      <c r="J50" s="100" t="s">
        <v>132</v>
      </c>
      <c r="K50" s="150">
        <v>0</v>
      </c>
      <c r="L50" s="151">
        <v>33</v>
      </c>
      <c r="M50" s="151"/>
      <c r="N50" s="91" t="s">
        <v>154</v>
      </c>
      <c r="O50" s="24">
        <v>49406170613</v>
      </c>
      <c r="P50" s="184">
        <v>62</v>
      </c>
      <c r="Q50" s="140" t="s">
        <v>455</v>
      </c>
      <c r="R50" s="101"/>
      <c r="S50" s="101"/>
      <c r="T50" s="101"/>
      <c r="U50" s="101"/>
      <c r="V50" s="101"/>
      <c r="W50" s="101"/>
      <c r="X50" s="101"/>
      <c r="Y50" s="101"/>
      <c r="Z50" s="101"/>
    </row>
    <row r="51" spans="1:26" s="102" customFormat="1" x14ac:dyDescent="0.3">
      <c r="A51" s="43"/>
      <c r="B51" s="103"/>
      <c r="C51" s="103"/>
      <c r="D51" s="170"/>
      <c r="E51" s="150"/>
      <c r="F51" s="99"/>
      <c r="G51" s="139"/>
      <c r="H51" s="105"/>
      <c r="I51" s="105"/>
      <c r="J51" s="100"/>
      <c r="K51" s="150"/>
      <c r="L51" s="151"/>
      <c r="M51" s="151"/>
      <c r="N51" s="91"/>
      <c r="O51" s="24"/>
      <c r="P51" s="24"/>
      <c r="Q51" s="140"/>
      <c r="R51" s="101"/>
      <c r="S51" s="101"/>
      <c r="T51" s="101"/>
      <c r="U51" s="101"/>
      <c r="V51" s="101"/>
      <c r="W51" s="101"/>
      <c r="X51" s="101"/>
      <c r="Y51" s="101"/>
      <c r="Z51" s="101"/>
    </row>
    <row r="52" spans="1:26" s="102" customFormat="1" x14ac:dyDescent="0.3">
      <c r="A52" s="43"/>
      <c r="B52" s="45" t="s">
        <v>16</v>
      </c>
      <c r="C52" s="103"/>
      <c r="D52" s="170"/>
      <c r="E52" s="150"/>
      <c r="F52" s="99"/>
      <c r="G52" s="99"/>
      <c r="H52" s="99"/>
      <c r="I52" s="100"/>
      <c r="J52" s="100"/>
      <c r="K52" s="104"/>
      <c r="L52" s="104"/>
      <c r="M52" s="152"/>
      <c r="N52" s="104"/>
      <c r="O52" s="24"/>
      <c r="P52" s="24"/>
      <c r="Q52" s="141"/>
    </row>
    <row r="53" spans="1:26" s="27" customFormat="1" x14ac:dyDescent="0.3">
      <c r="D53" s="171"/>
      <c r="E53" s="28"/>
    </row>
    <row r="54" spans="1:26" s="27" customFormat="1" x14ac:dyDescent="0.3">
      <c r="B54" s="237" t="s">
        <v>28</v>
      </c>
      <c r="C54" s="237" t="s">
        <v>27</v>
      </c>
      <c r="D54" s="235" t="s">
        <v>34</v>
      </c>
      <c r="E54" s="235"/>
    </row>
    <row r="55" spans="1:26" s="27" customFormat="1" x14ac:dyDescent="0.3">
      <c r="B55" s="238"/>
      <c r="C55" s="238"/>
      <c r="D55" s="172" t="s">
        <v>23</v>
      </c>
      <c r="E55" s="57" t="s">
        <v>24</v>
      </c>
    </row>
    <row r="56" spans="1:26" s="27" customFormat="1" ht="18" x14ac:dyDescent="0.3">
      <c r="B56" s="55" t="s">
        <v>21</v>
      </c>
      <c r="C56" s="56">
        <f>+K52</f>
        <v>0</v>
      </c>
      <c r="D56" s="85"/>
      <c r="E56" s="54" t="s">
        <v>153</v>
      </c>
      <c r="F56" s="29"/>
      <c r="G56" s="29"/>
      <c r="H56" s="29"/>
      <c r="I56" s="29"/>
      <c r="J56" s="29"/>
      <c r="K56" s="29"/>
      <c r="L56" s="29"/>
      <c r="M56" s="29"/>
    </row>
    <row r="57" spans="1:26" s="27" customFormat="1" x14ac:dyDescent="0.3">
      <c r="B57" s="55" t="s">
        <v>25</v>
      </c>
      <c r="C57" s="56">
        <f>+M52</f>
        <v>0</v>
      </c>
      <c r="D57" s="85"/>
      <c r="E57" s="54" t="s">
        <v>153</v>
      </c>
    </row>
    <row r="58" spans="1:26" s="27" customFormat="1" x14ac:dyDescent="0.3">
      <c r="B58" s="30"/>
      <c r="C58" s="233"/>
      <c r="D58" s="233"/>
      <c r="E58" s="233"/>
      <c r="F58" s="233"/>
      <c r="G58" s="233"/>
      <c r="H58" s="233"/>
      <c r="I58" s="233"/>
      <c r="J58" s="233"/>
      <c r="K58" s="233"/>
      <c r="L58" s="233"/>
      <c r="M58" s="233"/>
      <c r="N58" s="233"/>
    </row>
    <row r="59" spans="1:26" ht="15" thickBot="1" x14ac:dyDescent="0.35"/>
    <row r="60" spans="1:26" ht="26.4" thickBot="1" x14ac:dyDescent="0.35">
      <c r="B60" s="232" t="s">
        <v>96</v>
      </c>
      <c r="C60" s="232"/>
      <c r="D60" s="232"/>
      <c r="E60" s="232"/>
      <c r="F60" s="232"/>
      <c r="G60" s="232"/>
      <c r="H60" s="232"/>
      <c r="I60" s="232"/>
      <c r="J60" s="232"/>
      <c r="K60" s="232"/>
      <c r="L60" s="232"/>
      <c r="M60" s="232"/>
      <c r="N60" s="232"/>
    </row>
    <row r="63" spans="1:26" ht="86.4" x14ac:dyDescent="0.3">
      <c r="B63" s="108" t="s">
        <v>144</v>
      </c>
      <c r="C63" s="63" t="s">
        <v>2</v>
      </c>
      <c r="D63" s="162" t="s">
        <v>98</v>
      </c>
      <c r="E63" s="63" t="s">
        <v>97</v>
      </c>
      <c r="F63" s="63" t="s">
        <v>99</v>
      </c>
      <c r="G63" s="63" t="s">
        <v>100</v>
      </c>
      <c r="H63" s="63" t="s">
        <v>101</v>
      </c>
      <c r="I63" s="63" t="s">
        <v>102</v>
      </c>
      <c r="J63" s="63" t="s">
        <v>103</v>
      </c>
      <c r="K63" s="63" t="s">
        <v>104</v>
      </c>
      <c r="L63" s="63" t="s">
        <v>105</v>
      </c>
      <c r="M63" s="84" t="s">
        <v>106</v>
      </c>
      <c r="N63" s="84" t="s">
        <v>107</v>
      </c>
      <c r="O63" s="220" t="s">
        <v>3</v>
      </c>
      <c r="P63" s="222"/>
      <c r="Q63" s="63" t="s">
        <v>18</v>
      </c>
    </row>
    <row r="64" spans="1:26" x14ac:dyDescent="0.3">
      <c r="B64" s="3" t="s">
        <v>155</v>
      </c>
      <c r="C64" s="3" t="s">
        <v>156</v>
      </c>
      <c r="D64" s="85" t="s">
        <v>331</v>
      </c>
      <c r="E64" s="53">
        <v>912</v>
      </c>
      <c r="F64" s="53"/>
      <c r="G64" s="53"/>
      <c r="H64" s="53"/>
      <c r="I64" s="53" t="s">
        <v>131</v>
      </c>
      <c r="J64" s="53" t="s">
        <v>131</v>
      </c>
      <c r="K64" s="157" t="s">
        <v>131</v>
      </c>
      <c r="L64" s="157" t="s">
        <v>131</v>
      </c>
      <c r="M64" s="157" t="s">
        <v>131</v>
      </c>
      <c r="N64" s="157" t="s">
        <v>131</v>
      </c>
      <c r="O64" s="218" t="s">
        <v>449</v>
      </c>
      <c r="P64" s="219"/>
      <c r="Q64" s="157" t="s">
        <v>131</v>
      </c>
    </row>
    <row r="65" spans="2:17" x14ac:dyDescent="0.3">
      <c r="B65" s="8" t="s">
        <v>1</v>
      </c>
    </row>
    <row r="66" spans="2:17" x14ac:dyDescent="0.3">
      <c r="B66" s="8" t="s">
        <v>37</v>
      </c>
    </row>
    <row r="67" spans="2:17" x14ac:dyDescent="0.3">
      <c r="B67" s="8" t="s">
        <v>61</v>
      </c>
    </row>
    <row r="69" spans="2:17" ht="15" thickBot="1" x14ac:dyDescent="0.35"/>
    <row r="70" spans="2:17" ht="26.4" thickBot="1" x14ac:dyDescent="0.35">
      <c r="B70" s="245" t="s">
        <v>38</v>
      </c>
      <c r="C70" s="246"/>
      <c r="D70" s="246"/>
      <c r="E70" s="246"/>
      <c r="F70" s="246"/>
      <c r="G70" s="246"/>
      <c r="H70" s="246"/>
      <c r="I70" s="246"/>
      <c r="J70" s="246"/>
      <c r="K70" s="246"/>
      <c r="L70" s="246"/>
      <c r="M70" s="246"/>
      <c r="N70" s="247"/>
    </row>
    <row r="75" spans="2:17" ht="43.2" x14ac:dyDescent="0.3">
      <c r="B75" s="108" t="s">
        <v>0</v>
      </c>
      <c r="C75" s="108" t="s">
        <v>39</v>
      </c>
      <c r="D75" s="162" t="s">
        <v>40</v>
      </c>
      <c r="E75" s="108" t="s">
        <v>108</v>
      </c>
      <c r="F75" s="108" t="s">
        <v>110</v>
      </c>
      <c r="G75" s="108" t="s">
        <v>111</v>
      </c>
      <c r="H75" s="108" t="s">
        <v>112</v>
      </c>
      <c r="I75" s="108" t="s">
        <v>109</v>
      </c>
      <c r="J75" s="220" t="s">
        <v>113</v>
      </c>
      <c r="K75" s="221"/>
      <c r="L75" s="222"/>
      <c r="M75" s="108" t="s">
        <v>117</v>
      </c>
      <c r="N75" s="108" t="s">
        <v>41</v>
      </c>
      <c r="O75" s="108" t="s">
        <v>42</v>
      </c>
      <c r="P75" s="220" t="s">
        <v>3</v>
      </c>
      <c r="Q75" s="222"/>
    </row>
    <row r="76" spans="2:17" ht="57.6" x14ac:dyDescent="0.3">
      <c r="B76" s="156" t="s">
        <v>43</v>
      </c>
      <c r="C76" s="158">
        <v>300</v>
      </c>
      <c r="D76" s="156" t="s">
        <v>284</v>
      </c>
      <c r="E76" s="158">
        <v>92547065</v>
      </c>
      <c r="F76" s="158" t="s">
        <v>295</v>
      </c>
      <c r="G76" s="158" t="s">
        <v>300</v>
      </c>
      <c r="H76" s="154" t="s">
        <v>296</v>
      </c>
      <c r="I76" s="153"/>
      <c r="J76" s="103" t="s">
        <v>298</v>
      </c>
      <c r="K76" s="153" t="s">
        <v>299</v>
      </c>
      <c r="L76" s="153" t="s">
        <v>297</v>
      </c>
      <c r="M76" s="158" t="s">
        <v>131</v>
      </c>
      <c r="N76" s="158" t="s">
        <v>131</v>
      </c>
      <c r="O76" s="158" t="s">
        <v>131</v>
      </c>
      <c r="P76" s="223"/>
      <c r="Q76" s="223"/>
    </row>
    <row r="77" spans="2:17" ht="43.2" x14ac:dyDescent="0.3">
      <c r="B77" s="156" t="s">
        <v>43</v>
      </c>
      <c r="C77" s="181">
        <v>300</v>
      </c>
      <c r="D77" s="156" t="s">
        <v>285</v>
      </c>
      <c r="E77" s="158">
        <v>36311612</v>
      </c>
      <c r="F77" s="158" t="s">
        <v>295</v>
      </c>
      <c r="G77" s="158" t="s">
        <v>301</v>
      </c>
      <c r="H77" s="154">
        <v>40127</v>
      </c>
      <c r="I77" s="153"/>
      <c r="J77" s="158" t="s">
        <v>164</v>
      </c>
      <c r="K77" s="153" t="s">
        <v>302</v>
      </c>
      <c r="L77" s="153" t="s">
        <v>303</v>
      </c>
      <c r="M77" s="181" t="s">
        <v>131</v>
      </c>
      <c r="N77" s="181" t="s">
        <v>131</v>
      </c>
      <c r="O77" s="181" t="s">
        <v>131</v>
      </c>
      <c r="P77" s="218"/>
      <c r="Q77" s="219"/>
    </row>
    <row r="78" spans="2:17" ht="72" customHeight="1" x14ac:dyDescent="0.3">
      <c r="B78" s="156" t="s">
        <v>43</v>
      </c>
      <c r="C78" s="181">
        <v>300</v>
      </c>
      <c r="D78" s="156" t="s">
        <v>286</v>
      </c>
      <c r="E78" s="158">
        <v>77161462</v>
      </c>
      <c r="F78" s="158" t="s">
        <v>258</v>
      </c>
      <c r="G78" s="158" t="s">
        <v>304</v>
      </c>
      <c r="H78" s="154">
        <v>37612</v>
      </c>
      <c r="I78" s="153"/>
      <c r="J78" s="158" t="s">
        <v>441</v>
      </c>
      <c r="K78" s="153" t="s">
        <v>442</v>
      </c>
      <c r="L78" s="153" t="s">
        <v>443</v>
      </c>
      <c r="M78" s="181" t="s">
        <v>131</v>
      </c>
      <c r="N78" s="181" t="s">
        <v>131</v>
      </c>
      <c r="O78" s="181" t="s">
        <v>131</v>
      </c>
      <c r="P78" s="218" t="s">
        <v>444</v>
      </c>
      <c r="Q78" s="219"/>
    </row>
    <row r="79" spans="2:17" ht="57.6" x14ac:dyDescent="0.3">
      <c r="B79" s="156" t="s">
        <v>43</v>
      </c>
      <c r="C79" s="181">
        <v>300</v>
      </c>
      <c r="D79" s="156" t="s">
        <v>287</v>
      </c>
      <c r="E79" s="158">
        <v>18401877</v>
      </c>
      <c r="F79" s="158" t="s">
        <v>305</v>
      </c>
      <c r="G79" s="158" t="s">
        <v>306</v>
      </c>
      <c r="H79" s="154">
        <v>39898</v>
      </c>
      <c r="I79" s="153"/>
      <c r="J79" s="158" t="s">
        <v>307</v>
      </c>
      <c r="K79" s="153" t="s">
        <v>308</v>
      </c>
      <c r="L79" s="153" t="s">
        <v>309</v>
      </c>
      <c r="M79" s="181" t="s">
        <v>131</v>
      </c>
      <c r="N79" s="181" t="s">
        <v>131</v>
      </c>
      <c r="O79" s="181" t="s">
        <v>131</v>
      </c>
      <c r="P79" s="218"/>
      <c r="Q79" s="219"/>
    </row>
    <row r="80" spans="2:17" ht="28.8" x14ac:dyDescent="0.3">
      <c r="B80" s="156" t="s">
        <v>162</v>
      </c>
      <c r="C80" s="158">
        <v>150</v>
      </c>
      <c r="D80" s="156" t="s">
        <v>310</v>
      </c>
      <c r="E80" s="158">
        <v>55163860</v>
      </c>
      <c r="F80" s="8" t="s">
        <v>157</v>
      </c>
      <c r="G80" s="158" t="s">
        <v>161</v>
      </c>
      <c r="H80" s="154">
        <v>38582</v>
      </c>
      <c r="I80" s="153"/>
      <c r="J80" s="158" t="s">
        <v>312</v>
      </c>
      <c r="K80" s="158" t="s">
        <v>313</v>
      </c>
      <c r="L80" s="153" t="s">
        <v>311</v>
      </c>
      <c r="M80" s="181" t="s">
        <v>131</v>
      </c>
      <c r="N80" s="181" t="s">
        <v>131</v>
      </c>
      <c r="O80" s="181" t="s">
        <v>131</v>
      </c>
      <c r="P80" s="218"/>
      <c r="Q80" s="219"/>
    </row>
    <row r="81" spans="2:17" ht="86.4" x14ac:dyDescent="0.3">
      <c r="B81" s="177" t="s">
        <v>162</v>
      </c>
      <c r="C81" s="181">
        <v>150</v>
      </c>
      <c r="D81" s="177" t="s">
        <v>288</v>
      </c>
      <c r="E81" s="181">
        <v>55178159</v>
      </c>
      <c r="F81" s="181" t="s">
        <v>157</v>
      </c>
      <c r="G81" s="181" t="s">
        <v>210</v>
      </c>
      <c r="H81" s="154">
        <v>39619</v>
      </c>
      <c r="I81" s="153"/>
      <c r="J81" s="181" t="s">
        <v>314</v>
      </c>
      <c r="K81" s="181" t="s">
        <v>316</v>
      </c>
      <c r="L81" s="153" t="s">
        <v>315</v>
      </c>
      <c r="M81" s="181" t="s">
        <v>131</v>
      </c>
      <c r="N81" s="181" t="s">
        <v>131</v>
      </c>
      <c r="O81" s="181" t="s">
        <v>131</v>
      </c>
      <c r="P81" s="218"/>
      <c r="Q81" s="219"/>
    </row>
    <row r="82" spans="2:17" ht="28.8" x14ac:dyDescent="0.3">
      <c r="B82" s="177" t="s">
        <v>162</v>
      </c>
      <c r="C82" s="181">
        <v>150</v>
      </c>
      <c r="D82" s="177" t="s">
        <v>289</v>
      </c>
      <c r="E82" s="181">
        <v>79468812</v>
      </c>
      <c r="F82" s="181" t="s">
        <v>234</v>
      </c>
      <c r="G82" s="181" t="s">
        <v>210</v>
      </c>
      <c r="H82" s="154">
        <v>39619</v>
      </c>
      <c r="I82" s="153"/>
      <c r="J82" s="181" t="s">
        <v>317</v>
      </c>
      <c r="K82" s="181" t="s">
        <v>318</v>
      </c>
      <c r="L82" s="153" t="s">
        <v>319</v>
      </c>
      <c r="M82" s="181" t="s">
        <v>131</v>
      </c>
      <c r="N82" s="181" t="s">
        <v>131</v>
      </c>
      <c r="O82" s="181" t="s">
        <v>131</v>
      </c>
      <c r="P82" s="218"/>
      <c r="Q82" s="219"/>
    </row>
    <row r="83" spans="2:17" ht="75" customHeight="1" x14ac:dyDescent="0.3">
      <c r="B83" s="177" t="s">
        <v>162</v>
      </c>
      <c r="C83" s="181">
        <v>150</v>
      </c>
      <c r="D83" s="177" t="s">
        <v>290</v>
      </c>
      <c r="E83" s="181">
        <v>12119249</v>
      </c>
      <c r="F83" s="181" t="s">
        <v>234</v>
      </c>
      <c r="G83" s="181" t="s">
        <v>210</v>
      </c>
      <c r="H83" s="154">
        <v>41152</v>
      </c>
      <c r="I83" s="153"/>
      <c r="J83" s="181" t="s">
        <v>445</v>
      </c>
      <c r="K83" s="181" t="s">
        <v>447</v>
      </c>
      <c r="L83" s="153" t="s">
        <v>446</v>
      </c>
      <c r="M83" s="181" t="s">
        <v>131</v>
      </c>
      <c r="N83" s="181" t="s">
        <v>131</v>
      </c>
      <c r="O83" s="181" t="s">
        <v>131</v>
      </c>
      <c r="P83" s="218" t="s">
        <v>444</v>
      </c>
      <c r="Q83" s="219"/>
    </row>
    <row r="84" spans="2:17" ht="28.8" x14ac:dyDescent="0.3">
      <c r="B84" s="177" t="s">
        <v>162</v>
      </c>
      <c r="C84" s="181">
        <v>150</v>
      </c>
      <c r="D84" s="177" t="s">
        <v>291</v>
      </c>
      <c r="E84" s="181">
        <v>52560957</v>
      </c>
      <c r="F84" s="181" t="s">
        <v>157</v>
      </c>
      <c r="G84" s="181" t="s">
        <v>320</v>
      </c>
      <c r="H84" s="154">
        <v>35992</v>
      </c>
      <c r="I84" s="153"/>
      <c r="J84" s="181" t="s">
        <v>321</v>
      </c>
      <c r="K84" s="181" t="s">
        <v>322</v>
      </c>
      <c r="L84" s="153" t="s">
        <v>323</v>
      </c>
      <c r="M84" s="181" t="s">
        <v>131</v>
      </c>
      <c r="N84" s="181" t="s">
        <v>131</v>
      </c>
      <c r="O84" s="181" t="s">
        <v>131</v>
      </c>
      <c r="P84" s="218"/>
      <c r="Q84" s="219"/>
    </row>
    <row r="85" spans="2:17" ht="43.2" x14ac:dyDescent="0.3">
      <c r="B85" s="177" t="s">
        <v>162</v>
      </c>
      <c r="C85" s="181">
        <v>150</v>
      </c>
      <c r="D85" s="177" t="s">
        <v>292</v>
      </c>
      <c r="E85" s="181">
        <v>40391376</v>
      </c>
      <c r="F85" s="181" t="s">
        <v>157</v>
      </c>
      <c r="G85" s="181" t="s">
        <v>281</v>
      </c>
      <c r="H85" s="154">
        <v>35782</v>
      </c>
      <c r="I85" s="153"/>
      <c r="J85" s="181" t="s">
        <v>324</v>
      </c>
      <c r="K85" s="181" t="s">
        <v>325</v>
      </c>
      <c r="L85" s="153"/>
      <c r="M85" s="181" t="s">
        <v>131</v>
      </c>
      <c r="N85" s="181" t="s">
        <v>131</v>
      </c>
      <c r="O85" s="181" t="s">
        <v>131</v>
      </c>
      <c r="P85" s="218"/>
      <c r="Q85" s="219"/>
    </row>
    <row r="86" spans="2:17" ht="28.8" x14ac:dyDescent="0.3">
      <c r="B86" s="177" t="s">
        <v>162</v>
      </c>
      <c r="C86" s="181">
        <v>150</v>
      </c>
      <c r="D86" s="156" t="s">
        <v>293</v>
      </c>
      <c r="E86" s="158">
        <v>55178045</v>
      </c>
      <c r="F86" s="181" t="s">
        <v>157</v>
      </c>
      <c r="G86" s="181" t="s">
        <v>210</v>
      </c>
      <c r="H86" s="154">
        <v>41754</v>
      </c>
      <c r="I86" s="153"/>
      <c r="J86" s="158" t="s">
        <v>326</v>
      </c>
      <c r="K86" s="153" t="s">
        <v>327</v>
      </c>
      <c r="L86" s="153" t="s">
        <v>157</v>
      </c>
      <c r="M86" s="181" t="s">
        <v>131</v>
      </c>
      <c r="N86" s="181" t="s">
        <v>131</v>
      </c>
      <c r="O86" s="181" t="s">
        <v>131</v>
      </c>
      <c r="P86" s="223"/>
      <c r="Q86" s="223"/>
    </row>
    <row r="87" spans="2:17" ht="28.8" x14ac:dyDescent="0.3">
      <c r="B87" s="177" t="s">
        <v>162</v>
      </c>
      <c r="C87" s="181">
        <v>150</v>
      </c>
      <c r="D87" s="156" t="s">
        <v>294</v>
      </c>
      <c r="E87" s="158">
        <v>55169742</v>
      </c>
      <c r="F87" s="158" t="s">
        <v>328</v>
      </c>
      <c r="G87" s="181" t="s">
        <v>210</v>
      </c>
      <c r="H87" s="154">
        <v>39073</v>
      </c>
      <c r="I87" s="153"/>
      <c r="J87" s="158" t="s">
        <v>163</v>
      </c>
      <c r="K87" s="153" t="s">
        <v>329</v>
      </c>
      <c r="L87" s="153" t="s">
        <v>330</v>
      </c>
      <c r="M87" s="181" t="s">
        <v>131</v>
      </c>
      <c r="N87" s="181" t="s">
        <v>131</v>
      </c>
      <c r="O87" s="181" t="s">
        <v>131</v>
      </c>
      <c r="P87" s="218"/>
      <c r="Q87" s="219"/>
    </row>
    <row r="88" spans="2:17" x14ac:dyDescent="0.3">
      <c r="B88" s="156"/>
      <c r="C88" s="158"/>
      <c r="D88" s="156"/>
      <c r="E88" s="158"/>
      <c r="F88" s="158"/>
      <c r="G88" s="158"/>
      <c r="H88" s="158"/>
      <c r="I88" s="153"/>
      <c r="J88" s="158"/>
      <c r="K88" s="153"/>
      <c r="L88" s="153"/>
      <c r="M88" s="181"/>
      <c r="N88" s="181"/>
      <c r="O88" s="181"/>
      <c r="P88" s="218"/>
      <c r="Q88" s="219"/>
    </row>
    <row r="90" spans="2:17" ht="15" thickBot="1" x14ac:dyDescent="0.35"/>
    <row r="91" spans="2:17" ht="26.4" thickBot="1" x14ac:dyDescent="0.35">
      <c r="B91" s="245" t="s">
        <v>45</v>
      </c>
      <c r="C91" s="246"/>
      <c r="D91" s="246"/>
      <c r="E91" s="246"/>
      <c r="F91" s="246"/>
      <c r="G91" s="246"/>
      <c r="H91" s="246"/>
      <c r="I91" s="246"/>
      <c r="J91" s="246"/>
      <c r="K91" s="246"/>
      <c r="L91" s="246"/>
      <c r="M91" s="246"/>
      <c r="N91" s="247"/>
    </row>
    <row r="94" spans="2:17" ht="28.8" x14ac:dyDescent="0.3">
      <c r="B94" s="63" t="s">
        <v>33</v>
      </c>
      <c r="C94" s="63" t="s">
        <v>46</v>
      </c>
      <c r="D94" s="220" t="s">
        <v>3</v>
      </c>
      <c r="E94" s="222"/>
    </row>
    <row r="95" spans="2:17" x14ac:dyDescent="0.3">
      <c r="B95" s="64" t="s">
        <v>118</v>
      </c>
      <c r="C95" s="109" t="s">
        <v>131</v>
      </c>
      <c r="D95" s="217"/>
      <c r="E95" s="217"/>
    </row>
    <row r="98" spans="1:26" ht="25.8" x14ac:dyDescent="0.3">
      <c r="B98" s="224" t="s">
        <v>62</v>
      </c>
      <c r="C98" s="225"/>
      <c r="D98" s="225"/>
      <c r="E98" s="225"/>
      <c r="F98" s="225"/>
      <c r="G98" s="225"/>
      <c r="H98" s="225"/>
      <c r="I98" s="225"/>
      <c r="J98" s="225"/>
      <c r="K98" s="225"/>
      <c r="L98" s="225"/>
      <c r="M98" s="225"/>
      <c r="N98" s="225"/>
      <c r="O98" s="225"/>
      <c r="P98" s="225"/>
    </row>
    <row r="100" spans="1:26" ht="15" thickBot="1" x14ac:dyDescent="0.35"/>
    <row r="101" spans="1:26" ht="26.4" thickBot="1" x14ac:dyDescent="0.35">
      <c r="B101" s="245" t="s">
        <v>53</v>
      </c>
      <c r="C101" s="246"/>
      <c r="D101" s="246"/>
      <c r="E101" s="246"/>
      <c r="F101" s="246"/>
      <c r="G101" s="246"/>
      <c r="H101" s="246"/>
      <c r="I101" s="246"/>
      <c r="J101" s="246"/>
      <c r="K101" s="246"/>
      <c r="L101" s="246"/>
      <c r="M101" s="246"/>
      <c r="N101" s="247"/>
    </row>
    <row r="103" spans="1:26" ht="15" thickBot="1" x14ac:dyDescent="0.35">
      <c r="M103" s="60"/>
      <c r="N103" s="60"/>
    </row>
    <row r="104" spans="1:26" s="96" customFormat="1" ht="57.6" x14ac:dyDescent="0.3">
      <c r="B104" s="106" t="s">
        <v>140</v>
      </c>
      <c r="C104" s="106" t="s">
        <v>141</v>
      </c>
      <c r="D104" s="169" t="s">
        <v>142</v>
      </c>
      <c r="E104" s="106" t="s">
        <v>44</v>
      </c>
      <c r="F104" s="106" t="s">
        <v>22</v>
      </c>
      <c r="G104" s="106" t="s">
        <v>95</v>
      </c>
      <c r="H104" s="106" t="s">
        <v>17</v>
      </c>
      <c r="I104" s="106" t="s">
        <v>10</v>
      </c>
      <c r="J104" s="106" t="s">
        <v>31</v>
      </c>
      <c r="K104" s="106" t="s">
        <v>60</v>
      </c>
      <c r="L104" s="106" t="s">
        <v>20</v>
      </c>
      <c r="M104" s="92" t="s">
        <v>26</v>
      </c>
      <c r="N104" s="106" t="s">
        <v>143</v>
      </c>
      <c r="O104" s="106" t="s">
        <v>36</v>
      </c>
      <c r="P104" s="107" t="s">
        <v>11</v>
      </c>
      <c r="Q104" s="107" t="s">
        <v>19</v>
      </c>
    </row>
    <row r="105" spans="1:26" s="102" customFormat="1" ht="28.8" x14ac:dyDescent="0.3">
      <c r="A105" s="43">
        <v>1</v>
      </c>
      <c r="B105" s="103" t="s">
        <v>167</v>
      </c>
      <c r="C105" s="103" t="s">
        <v>167</v>
      </c>
      <c r="D105" s="170" t="s">
        <v>407</v>
      </c>
      <c r="E105" s="151" t="s">
        <v>410</v>
      </c>
      <c r="F105" s="99" t="s">
        <v>132</v>
      </c>
      <c r="G105" s="139"/>
      <c r="H105" s="105">
        <v>40735</v>
      </c>
      <c r="I105" s="105">
        <v>40851</v>
      </c>
      <c r="J105" s="100" t="s">
        <v>132</v>
      </c>
      <c r="K105" s="150">
        <v>0</v>
      </c>
      <c r="L105" s="100" t="s">
        <v>409</v>
      </c>
      <c r="M105" s="91"/>
      <c r="N105" s="151">
        <f>+M105*G105</f>
        <v>0</v>
      </c>
      <c r="O105" s="24">
        <v>1645020000</v>
      </c>
      <c r="P105" s="24">
        <v>131</v>
      </c>
      <c r="Q105" s="140" t="s">
        <v>405</v>
      </c>
      <c r="R105" s="101"/>
      <c r="S105" s="101"/>
      <c r="T105" s="101"/>
      <c r="U105" s="101"/>
      <c r="V105" s="101"/>
      <c r="W105" s="101"/>
      <c r="X105" s="101"/>
      <c r="Y105" s="101"/>
      <c r="Z105" s="101"/>
    </row>
    <row r="106" spans="1:26" s="102" customFormat="1" ht="28.8" x14ac:dyDescent="0.3">
      <c r="A106" s="43">
        <f>+A105+1</f>
        <v>2</v>
      </c>
      <c r="B106" s="103" t="s">
        <v>167</v>
      </c>
      <c r="C106" s="103" t="s">
        <v>167</v>
      </c>
      <c r="D106" s="170" t="s">
        <v>407</v>
      </c>
      <c r="E106" s="151" t="s">
        <v>411</v>
      </c>
      <c r="F106" s="99" t="s">
        <v>132</v>
      </c>
      <c r="G106" s="99"/>
      <c r="H106" s="105">
        <v>41229</v>
      </c>
      <c r="I106" s="105">
        <v>41387</v>
      </c>
      <c r="J106" s="100" t="s">
        <v>132</v>
      </c>
      <c r="K106" s="150">
        <v>0</v>
      </c>
      <c r="L106" s="191">
        <v>5.2</v>
      </c>
      <c r="M106" s="91"/>
      <c r="N106" s="151">
        <v>0</v>
      </c>
      <c r="O106" s="24">
        <v>1422732762</v>
      </c>
      <c r="P106" s="24">
        <v>133</v>
      </c>
      <c r="Q106" s="140" t="s">
        <v>405</v>
      </c>
      <c r="R106" s="101"/>
      <c r="S106" s="101"/>
      <c r="T106" s="101"/>
      <c r="U106" s="101"/>
      <c r="V106" s="101"/>
      <c r="W106" s="101"/>
      <c r="X106" s="101"/>
      <c r="Y106" s="101"/>
      <c r="Z106" s="101"/>
    </row>
    <row r="107" spans="1:26" s="102" customFormat="1" x14ac:dyDescent="0.3">
      <c r="A107" s="43"/>
      <c r="B107" s="45" t="s">
        <v>16</v>
      </c>
      <c r="C107" s="103"/>
      <c r="D107" s="170"/>
      <c r="E107" s="98"/>
      <c r="F107" s="99"/>
      <c r="G107" s="99"/>
      <c r="H107" s="99"/>
      <c r="I107" s="100"/>
      <c r="J107" s="100"/>
      <c r="K107" s="104"/>
      <c r="L107" s="104"/>
      <c r="M107" s="138"/>
      <c r="N107" s="104"/>
      <c r="O107" s="24"/>
      <c r="P107" s="24"/>
      <c r="Q107" s="141"/>
    </row>
    <row r="108" spans="1:26" x14ac:dyDescent="0.3">
      <c r="B108" s="27"/>
      <c r="C108" s="27"/>
      <c r="D108" s="171"/>
      <c r="E108" s="28"/>
      <c r="F108" s="27"/>
      <c r="G108" s="27"/>
      <c r="H108" s="27"/>
      <c r="I108" s="27"/>
      <c r="J108" s="27"/>
      <c r="K108" s="27"/>
      <c r="L108" s="27"/>
      <c r="M108" s="27"/>
      <c r="N108" s="27"/>
      <c r="O108" s="27"/>
      <c r="P108" s="27"/>
    </row>
    <row r="109" spans="1:26" ht="18" x14ac:dyDescent="0.3">
      <c r="B109" s="55" t="s">
        <v>32</v>
      </c>
      <c r="C109" s="68">
        <f>+K107</f>
        <v>0</v>
      </c>
      <c r="H109" s="29"/>
      <c r="I109" s="29"/>
      <c r="J109" s="29"/>
      <c r="K109" s="29"/>
      <c r="L109" s="29"/>
      <c r="M109" s="29"/>
      <c r="N109" s="27"/>
      <c r="O109" s="27"/>
      <c r="P109" s="27"/>
    </row>
    <row r="111" spans="1:26" ht="15" thickBot="1" x14ac:dyDescent="0.35"/>
    <row r="112" spans="1:26" ht="29.4" thickBot="1" x14ac:dyDescent="0.35">
      <c r="B112" s="71" t="s">
        <v>48</v>
      </c>
      <c r="C112" s="72" t="s">
        <v>49</v>
      </c>
      <c r="D112" s="173" t="s">
        <v>50</v>
      </c>
      <c r="E112" s="72" t="s">
        <v>54</v>
      </c>
    </row>
    <row r="113" spans="2:17" x14ac:dyDescent="0.3">
      <c r="B113" s="62" t="s">
        <v>119</v>
      </c>
      <c r="C113" s="65">
        <v>20</v>
      </c>
      <c r="D113" s="174">
        <v>0</v>
      </c>
      <c r="E113" s="248">
        <f>+D113+D114+D115</f>
        <v>0</v>
      </c>
    </row>
    <row r="114" spans="2:17" x14ac:dyDescent="0.3">
      <c r="B114" s="62" t="s">
        <v>120</v>
      </c>
      <c r="C114" s="53">
        <v>30</v>
      </c>
      <c r="D114" s="3">
        <v>0</v>
      </c>
      <c r="E114" s="249"/>
    </row>
    <row r="115" spans="2:17" ht="15" thickBot="1" x14ac:dyDescent="0.35">
      <c r="B115" s="62" t="s">
        <v>121</v>
      </c>
      <c r="C115" s="67">
        <v>40</v>
      </c>
      <c r="D115" s="175">
        <v>0</v>
      </c>
      <c r="E115" s="250"/>
    </row>
    <row r="117" spans="2:17" ht="15" thickBot="1" x14ac:dyDescent="0.35"/>
    <row r="118" spans="2:17" ht="26.4" thickBot="1" x14ac:dyDescent="0.35">
      <c r="B118" s="245" t="s">
        <v>51</v>
      </c>
      <c r="C118" s="246"/>
      <c r="D118" s="246"/>
      <c r="E118" s="246"/>
      <c r="F118" s="246"/>
      <c r="G118" s="246"/>
      <c r="H118" s="246"/>
      <c r="I118" s="246"/>
      <c r="J118" s="246"/>
      <c r="K118" s="246"/>
      <c r="L118" s="246"/>
      <c r="M118" s="246"/>
      <c r="N118" s="247"/>
    </row>
    <row r="120" spans="2:17" ht="43.2" x14ac:dyDescent="0.3">
      <c r="B120" s="108" t="s">
        <v>0</v>
      </c>
      <c r="C120" s="108" t="s">
        <v>39</v>
      </c>
      <c r="D120" s="162" t="s">
        <v>40</v>
      </c>
      <c r="E120" s="108" t="s">
        <v>108</v>
      </c>
      <c r="F120" s="108" t="s">
        <v>110</v>
      </c>
      <c r="G120" s="108" t="s">
        <v>111</v>
      </c>
      <c r="H120" s="108" t="s">
        <v>112</v>
      </c>
      <c r="I120" s="108" t="s">
        <v>109</v>
      </c>
      <c r="J120" s="220" t="s">
        <v>113</v>
      </c>
      <c r="K120" s="221"/>
      <c r="L120" s="222"/>
      <c r="M120" s="108" t="s">
        <v>117</v>
      </c>
      <c r="N120" s="108" t="s">
        <v>41</v>
      </c>
      <c r="O120" s="108" t="s">
        <v>42</v>
      </c>
      <c r="P120" s="220" t="s">
        <v>3</v>
      </c>
      <c r="Q120" s="222"/>
    </row>
    <row r="121" spans="2:17" ht="28.8" x14ac:dyDescent="0.3">
      <c r="B121" s="156" t="s">
        <v>125</v>
      </c>
      <c r="C121" s="156"/>
      <c r="D121" s="3"/>
      <c r="E121" s="3"/>
      <c r="F121" s="3"/>
      <c r="G121" s="3"/>
      <c r="H121" s="3"/>
      <c r="I121" s="4"/>
      <c r="J121" s="1" t="s">
        <v>114</v>
      </c>
      <c r="K121" s="86" t="s">
        <v>115</v>
      </c>
      <c r="L121" s="85" t="s">
        <v>116</v>
      </c>
      <c r="M121" s="109"/>
      <c r="N121" s="109"/>
      <c r="O121" s="109"/>
      <c r="P121" s="217" t="s">
        <v>418</v>
      </c>
      <c r="Q121" s="217"/>
    </row>
    <row r="122" spans="2:17" x14ac:dyDescent="0.3">
      <c r="B122" s="156" t="s">
        <v>126</v>
      </c>
      <c r="C122" s="156"/>
      <c r="D122" s="3"/>
      <c r="E122" s="3"/>
      <c r="F122" s="3"/>
      <c r="G122" s="3"/>
      <c r="H122" s="3"/>
      <c r="I122" s="4"/>
      <c r="J122" s="1"/>
      <c r="K122" s="86"/>
      <c r="L122" s="85"/>
      <c r="M122" s="109"/>
      <c r="N122" s="109"/>
      <c r="O122" s="109"/>
      <c r="P122" s="217" t="s">
        <v>418</v>
      </c>
      <c r="Q122" s="217"/>
    </row>
    <row r="123" spans="2:17" x14ac:dyDescent="0.3">
      <c r="B123" s="156" t="s">
        <v>127</v>
      </c>
      <c r="C123" s="156"/>
      <c r="D123" s="3"/>
      <c r="E123" s="3"/>
      <c r="F123" s="3"/>
      <c r="G123" s="3"/>
      <c r="H123" s="3"/>
      <c r="I123" s="4"/>
      <c r="J123" s="1"/>
      <c r="K123" s="85"/>
      <c r="L123" s="85"/>
      <c r="M123" s="109"/>
      <c r="N123" s="109"/>
      <c r="O123" s="109"/>
      <c r="P123" s="217" t="s">
        <v>418</v>
      </c>
      <c r="Q123" s="217"/>
    </row>
    <row r="126" spans="2:17" ht="15" thickBot="1" x14ac:dyDescent="0.35"/>
    <row r="127" spans="2:17" ht="28.8" x14ac:dyDescent="0.3">
      <c r="B127" s="112" t="s">
        <v>33</v>
      </c>
      <c r="C127" s="112" t="s">
        <v>48</v>
      </c>
      <c r="D127" s="162" t="s">
        <v>49</v>
      </c>
      <c r="E127" s="112" t="s">
        <v>50</v>
      </c>
      <c r="F127" s="72" t="s">
        <v>55</v>
      </c>
      <c r="G127" s="82"/>
    </row>
    <row r="128" spans="2:17" ht="103.8" x14ac:dyDescent="0.3">
      <c r="B128" s="239" t="s">
        <v>52</v>
      </c>
      <c r="C128" s="5" t="s">
        <v>122</v>
      </c>
      <c r="D128" s="3">
        <v>25</v>
      </c>
      <c r="E128" s="157">
        <v>0</v>
      </c>
      <c r="F128" s="240">
        <f>+E128+E129+E130</f>
        <v>0</v>
      </c>
      <c r="G128" s="83"/>
    </row>
    <row r="129" spans="2:7" ht="69.599999999999994" x14ac:dyDescent="0.3">
      <c r="B129" s="239"/>
      <c r="C129" s="5" t="s">
        <v>123</v>
      </c>
      <c r="D129" s="156">
        <v>25</v>
      </c>
      <c r="E129" s="157">
        <v>0</v>
      </c>
      <c r="F129" s="241"/>
      <c r="G129" s="83"/>
    </row>
    <row r="130" spans="2:7" ht="58.2" x14ac:dyDescent="0.3">
      <c r="B130" s="239"/>
      <c r="C130" s="5" t="s">
        <v>124</v>
      </c>
      <c r="D130" s="3">
        <v>10</v>
      </c>
      <c r="E130" s="157">
        <v>0</v>
      </c>
      <c r="F130" s="242"/>
      <c r="G130" s="83"/>
    </row>
    <row r="131" spans="2:7" x14ac:dyDescent="0.3">
      <c r="C131" s="93"/>
    </row>
    <row r="134" spans="2:7" x14ac:dyDescent="0.3">
      <c r="B134" s="110" t="s">
        <v>56</v>
      </c>
    </row>
    <row r="137" spans="2:7" x14ac:dyDescent="0.3">
      <c r="B137" s="113" t="s">
        <v>33</v>
      </c>
      <c r="C137" s="113" t="s">
        <v>57</v>
      </c>
      <c r="D137" s="168" t="s">
        <v>50</v>
      </c>
      <c r="E137" s="112" t="s">
        <v>16</v>
      </c>
    </row>
    <row r="138" spans="2:7" ht="27.6" x14ac:dyDescent="0.3">
      <c r="B138" s="94" t="s">
        <v>58</v>
      </c>
      <c r="C138" s="95">
        <v>40</v>
      </c>
      <c r="D138" s="3">
        <f>+E113</f>
        <v>0</v>
      </c>
      <c r="E138" s="243">
        <f>+D138+D139</f>
        <v>0</v>
      </c>
    </row>
    <row r="139" spans="2:7" ht="41.4" x14ac:dyDescent="0.3">
      <c r="B139" s="94" t="s">
        <v>59</v>
      </c>
      <c r="C139" s="95">
        <v>60</v>
      </c>
      <c r="D139" s="3">
        <f>+F128</f>
        <v>0</v>
      </c>
      <c r="E139" s="244"/>
    </row>
    <row r="150" spans="1:1" x14ac:dyDescent="0.3">
      <c r="A150" s="8" t="s">
        <v>166</v>
      </c>
    </row>
  </sheetData>
  <mergeCells count="49">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C58:N58"/>
    <mergeCell ref="B60:N60"/>
    <mergeCell ref="O63:P63"/>
    <mergeCell ref="O64:P64"/>
    <mergeCell ref="B70:N70"/>
    <mergeCell ref="P83:Q83"/>
    <mergeCell ref="P81:Q81"/>
    <mergeCell ref="P82:Q82"/>
    <mergeCell ref="P84:Q84"/>
    <mergeCell ref="J75:L75"/>
    <mergeCell ref="P75:Q75"/>
    <mergeCell ref="P76:Q76"/>
    <mergeCell ref="P77:Q77"/>
    <mergeCell ref="P78:Q78"/>
    <mergeCell ref="P79:Q79"/>
    <mergeCell ref="P80:Q80"/>
    <mergeCell ref="E138:E139"/>
    <mergeCell ref="B101:N101"/>
    <mergeCell ref="E113:E115"/>
    <mergeCell ref="B118:N118"/>
    <mergeCell ref="J120:L120"/>
    <mergeCell ref="P85:Q85"/>
    <mergeCell ref="P122:Q122"/>
    <mergeCell ref="P123:Q123"/>
    <mergeCell ref="B128:B130"/>
    <mergeCell ref="F128:F130"/>
    <mergeCell ref="P120:Q120"/>
    <mergeCell ref="P121:Q121"/>
    <mergeCell ref="B98:P98"/>
    <mergeCell ref="P86:Q86"/>
    <mergeCell ref="P87:Q87"/>
    <mergeCell ref="P88:Q88"/>
    <mergeCell ref="B91:N91"/>
    <mergeCell ref="D94:E94"/>
    <mergeCell ref="D95:E95"/>
  </mergeCells>
  <dataValidations count="2">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K50" zoomScale="80" zoomScaleNormal="80" workbookViewId="0">
      <selection activeCell="Q51" sqref="Q51"/>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61" customWidth="1"/>
    <col min="5" max="5" width="25" style="8" customWidth="1"/>
    <col min="6" max="6" width="29.6640625" style="8" customWidth="1"/>
    <col min="7" max="7" width="32"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78.441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4" t="s">
        <v>160</v>
      </c>
      <c r="C2" s="225"/>
      <c r="D2" s="225"/>
      <c r="E2" s="225"/>
      <c r="F2" s="225"/>
      <c r="G2" s="225"/>
      <c r="H2" s="225"/>
      <c r="I2" s="225"/>
      <c r="J2" s="225"/>
      <c r="K2" s="225"/>
      <c r="L2" s="225"/>
      <c r="M2" s="225"/>
      <c r="N2" s="225"/>
      <c r="O2" s="225"/>
      <c r="P2" s="225"/>
    </row>
    <row r="4" spans="2:16" ht="25.8" x14ac:dyDescent="0.3">
      <c r="B4" s="224" t="s">
        <v>47</v>
      </c>
      <c r="C4" s="225"/>
      <c r="D4" s="225"/>
      <c r="E4" s="225"/>
      <c r="F4" s="225"/>
      <c r="G4" s="225"/>
      <c r="H4" s="225"/>
      <c r="I4" s="225"/>
      <c r="J4" s="225"/>
      <c r="K4" s="225"/>
      <c r="L4" s="225"/>
      <c r="M4" s="225"/>
      <c r="N4" s="225"/>
      <c r="O4" s="225"/>
      <c r="P4" s="225"/>
    </row>
    <row r="5" spans="2:16" ht="15" thickBot="1" x14ac:dyDescent="0.35"/>
    <row r="6" spans="2:16" ht="21.6" thickBot="1" x14ac:dyDescent="0.35">
      <c r="B6" s="10" t="s">
        <v>4</v>
      </c>
      <c r="C6" s="228" t="s">
        <v>167</v>
      </c>
      <c r="D6" s="228"/>
      <c r="E6" s="228"/>
      <c r="F6" s="228"/>
      <c r="G6" s="228"/>
      <c r="H6" s="228"/>
      <c r="I6" s="228"/>
      <c r="J6" s="228"/>
      <c r="K6" s="228"/>
      <c r="L6" s="228"/>
      <c r="M6" s="228"/>
      <c r="N6" s="229"/>
    </row>
    <row r="7" spans="2:16" ht="16.2" thickBot="1" x14ac:dyDescent="0.35">
      <c r="B7" s="11" t="s">
        <v>5</v>
      </c>
      <c r="C7" s="228"/>
      <c r="D7" s="228"/>
      <c r="E7" s="228"/>
      <c r="F7" s="228"/>
      <c r="G7" s="228"/>
      <c r="H7" s="228"/>
      <c r="I7" s="228"/>
      <c r="J7" s="228"/>
      <c r="K7" s="228"/>
      <c r="L7" s="228"/>
      <c r="M7" s="228"/>
      <c r="N7" s="229"/>
    </row>
    <row r="8" spans="2:16" ht="16.2" thickBot="1" x14ac:dyDescent="0.35">
      <c r="B8" s="11" t="s">
        <v>6</v>
      </c>
      <c r="C8" s="228" t="s">
        <v>159</v>
      </c>
      <c r="D8" s="228"/>
      <c r="E8" s="228"/>
      <c r="F8" s="228"/>
      <c r="G8" s="228"/>
      <c r="H8" s="228"/>
      <c r="I8" s="228"/>
      <c r="J8" s="228"/>
      <c r="K8" s="228"/>
      <c r="L8" s="228"/>
      <c r="M8" s="228"/>
      <c r="N8" s="229"/>
    </row>
    <row r="9" spans="2:16" ht="16.2" thickBot="1" x14ac:dyDescent="0.35">
      <c r="B9" s="11" t="s">
        <v>7</v>
      </c>
      <c r="C9" s="228"/>
      <c r="D9" s="228"/>
      <c r="E9" s="228"/>
      <c r="F9" s="228"/>
      <c r="G9" s="228"/>
      <c r="H9" s="228"/>
      <c r="I9" s="228"/>
      <c r="J9" s="228"/>
      <c r="K9" s="228"/>
      <c r="L9" s="228"/>
      <c r="M9" s="228"/>
      <c r="N9" s="229"/>
    </row>
    <row r="10" spans="2:16" ht="16.2" thickBot="1" x14ac:dyDescent="0.35">
      <c r="B10" s="11" t="s">
        <v>8</v>
      </c>
      <c r="C10" s="230">
        <v>44</v>
      </c>
      <c r="D10" s="230"/>
      <c r="E10" s="231"/>
      <c r="F10" s="31"/>
      <c r="G10" s="31"/>
      <c r="H10" s="31"/>
      <c r="I10" s="31"/>
      <c r="J10" s="31"/>
      <c r="K10" s="31"/>
      <c r="L10" s="31"/>
      <c r="M10" s="31"/>
      <c r="N10" s="32"/>
    </row>
    <row r="11" spans="2:16" ht="16.2" thickBot="1" x14ac:dyDescent="0.35">
      <c r="B11" s="13" t="s">
        <v>9</v>
      </c>
      <c r="C11" s="160">
        <v>41973</v>
      </c>
      <c r="D11" s="163"/>
      <c r="E11" s="14"/>
      <c r="F11" s="14"/>
      <c r="G11" s="14"/>
      <c r="H11" s="14"/>
      <c r="I11" s="14"/>
      <c r="J11" s="14"/>
      <c r="K11" s="14"/>
      <c r="L11" s="14"/>
      <c r="M11" s="14"/>
      <c r="N11" s="15"/>
    </row>
    <row r="12" spans="2:16" ht="15.6" x14ac:dyDescent="0.3">
      <c r="B12" s="12"/>
      <c r="C12" s="16"/>
      <c r="D12" s="164"/>
      <c r="E12" s="17"/>
      <c r="F12" s="17"/>
      <c r="G12" s="17"/>
      <c r="H12" s="17"/>
      <c r="I12" s="96"/>
      <c r="J12" s="96"/>
      <c r="K12" s="96"/>
      <c r="L12" s="96"/>
      <c r="M12" s="96"/>
      <c r="N12" s="17"/>
    </row>
    <row r="13" spans="2:16" x14ac:dyDescent="0.3">
      <c r="I13" s="96"/>
      <c r="J13" s="96"/>
      <c r="K13" s="96"/>
      <c r="L13" s="96"/>
      <c r="M13" s="96"/>
      <c r="N13" s="97"/>
    </row>
    <row r="14" spans="2:16" x14ac:dyDescent="0.3">
      <c r="B14" s="234" t="s">
        <v>93</v>
      </c>
      <c r="C14" s="234"/>
      <c r="D14" s="165" t="s">
        <v>12</v>
      </c>
      <c r="E14" s="159" t="s">
        <v>13</v>
      </c>
      <c r="F14" s="159" t="s">
        <v>29</v>
      </c>
      <c r="G14" s="80"/>
      <c r="I14" s="35"/>
      <c r="J14" s="35"/>
      <c r="K14" s="35"/>
      <c r="L14" s="35"/>
      <c r="M14" s="35"/>
      <c r="N14" s="97"/>
    </row>
    <row r="15" spans="2:16" x14ac:dyDescent="0.3">
      <c r="B15" s="234"/>
      <c r="C15" s="234"/>
      <c r="D15" s="165">
        <v>44</v>
      </c>
      <c r="E15" s="33">
        <v>1628859180</v>
      </c>
      <c r="F15" s="147">
        <v>780</v>
      </c>
      <c r="G15" s="81"/>
      <c r="I15" s="36"/>
      <c r="J15" s="36"/>
      <c r="K15" s="36"/>
      <c r="L15" s="36"/>
      <c r="M15" s="36"/>
      <c r="N15" s="97"/>
    </row>
    <row r="16" spans="2:16" x14ac:dyDescent="0.3">
      <c r="B16" s="234"/>
      <c r="C16" s="234"/>
      <c r="D16" s="165"/>
      <c r="E16" s="33"/>
      <c r="F16" s="33"/>
      <c r="G16" s="81"/>
      <c r="I16" s="36"/>
      <c r="J16" s="36"/>
      <c r="K16" s="36"/>
      <c r="L16" s="36"/>
      <c r="M16" s="36"/>
      <c r="N16" s="97"/>
    </row>
    <row r="17" spans="1:14" x14ac:dyDescent="0.3">
      <c r="B17" s="234"/>
      <c r="C17" s="234"/>
      <c r="D17" s="165"/>
      <c r="E17" s="33"/>
      <c r="F17" s="33"/>
      <c r="G17" s="81"/>
      <c r="I17" s="36"/>
      <c r="J17" s="36"/>
      <c r="K17" s="36"/>
      <c r="L17" s="36"/>
      <c r="M17" s="36"/>
      <c r="N17" s="97"/>
    </row>
    <row r="18" spans="1:14" x14ac:dyDescent="0.3">
      <c r="B18" s="234"/>
      <c r="C18" s="234"/>
      <c r="D18" s="165"/>
      <c r="E18" s="34"/>
      <c r="F18" s="33"/>
      <c r="G18" s="81"/>
      <c r="H18" s="20"/>
      <c r="I18" s="36"/>
      <c r="J18" s="36"/>
      <c r="K18" s="36"/>
      <c r="L18" s="36"/>
      <c r="M18" s="36"/>
      <c r="N18" s="18"/>
    </row>
    <row r="19" spans="1:14" x14ac:dyDescent="0.3">
      <c r="B19" s="234"/>
      <c r="C19" s="234"/>
      <c r="D19" s="165"/>
      <c r="E19" s="34"/>
      <c r="F19" s="33"/>
      <c r="G19" s="81"/>
      <c r="H19" s="20"/>
      <c r="I19" s="38"/>
      <c r="J19" s="38"/>
      <c r="K19" s="38"/>
      <c r="L19" s="38"/>
      <c r="M19" s="38"/>
      <c r="N19" s="18"/>
    </row>
    <row r="20" spans="1:14" x14ac:dyDescent="0.3">
      <c r="B20" s="234"/>
      <c r="C20" s="234"/>
      <c r="D20" s="165"/>
      <c r="E20" s="34"/>
      <c r="F20" s="33"/>
      <c r="G20" s="81"/>
      <c r="H20" s="20"/>
      <c r="I20" s="96"/>
      <c r="J20" s="96"/>
      <c r="K20" s="96"/>
      <c r="L20" s="96"/>
      <c r="M20" s="96"/>
      <c r="N20" s="18"/>
    </row>
    <row r="21" spans="1:14" x14ac:dyDescent="0.3">
      <c r="B21" s="234"/>
      <c r="C21" s="234"/>
      <c r="D21" s="165"/>
      <c r="E21" s="34"/>
      <c r="F21" s="33"/>
      <c r="G21" s="81"/>
      <c r="H21" s="20"/>
      <c r="I21" s="96"/>
      <c r="J21" s="96"/>
      <c r="K21" s="96"/>
      <c r="L21" s="96"/>
      <c r="M21" s="96"/>
      <c r="N21" s="18"/>
    </row>
    <row r="22" spans="1:14" ht="15" thickBot="1" x14ac:dyDescent="0.35">
      <c r="B22" s="226" t="s">
        <v>14</v>
      </c>
      <c r="C22" s="227"/>
      <c r="D22" s="165">
        <f>SUM(D15:D21)</f>
        <v>44</v>
      </c>
      <c r="E22" s="59">
        <f>SUM(E15:E21)</f>
        <v>1628859180</v>
      </c>
      <c r="F22" s="148">
        <f>SUM(F15)</f>
        <v>780</v>
      </c>
      <c r="G22" s="81"/>
      <c r="H22" s="20"/>
      <c r="I22" s="96"/>
      <c r="J22" s="96"/>
      <c r="K22" s="96"/>
      <c r="L22" s="96"/>
      <c r="M22" s="96"/>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624</v>
      </c>
      <c r="D24" s="166"/>
      <c r="E24" s="41">
        <f>E22</f>
        <v>1628859180</v>
      </c>
      <c r="F24" s="37"/>
      <c r="G24" s="37"/>
      <c r="H24" s="37"/>
      <c r="I24" s="21"/>
      <c r="J24" s="21"/>
      <c r="K24" s="21"/>
      <c r="L24" s="21"/>
      <c r="M24" s="21"/>
    </row>
    <row r="25" spans="1:14" x14ac:dyDescent="0.3">
      <c r="A25" s="88"/>
      <c r="C25" s="89"/>
      <c r="D25" s="167"/>
      <c r="E25" s="90"/>
      <c r="F25" s="37"/>
      <c r="G25" s="37"/>
      <c r="H25" s="37"/>
      <c r="I25" s="21"/>
      <c r="J25" s="21"/>
      <c r="K25" s="21"/>
      <c r="L25" s="21"/>
      <c r="M25" s="21"/>
    </row>
    <row r="26" spans="1:14" x14ac:dyDescent="0.3">
      <c r="A26" s="88"/>
      <c r="C26" s="89"/>
      <c r="D26" s="167"/>
      <c r="E26" s="90"/>
      <c r="F26" s="37"/>
      <c r="G26" s="37"/>
      <c r="H26" s="37"/>
      <c r="I26" s="21"/>
      <c r="J26" s="21"/>
      <c r="K26" s="21"/>
      <c r="L26" s="21"/>
      <c r="M26" s="21"/>
    </row>
    <row r="27" spans="1:14" x14ac:dyDescent="0.3">
      <c r="A27" s="88"/>
      <c r="B27" s="110"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3" t="s">
        <v>33</v>
      </c>
      <c r="C29" s="113" t="s">
        <v>131</v>
      </c>
      <c r="D29" s="176" t="s">
        <v>132</v>
      </c>
      <c r="E29" s="93"/>
      <c r="F29" s="93"/>
      <c r="G29" s="93"/>
      <c r="H29" s="93"/>
      <c r="I29" s="96"/>
      <c r="J29" s="96"/>
      <c r="K29" s="96"/>
      <c r="L29" s="96"/>
      <c r="M29" s="96"/>
      <c r="N29" s="97"/>
    </row>
    <row r="30" spans="1:14" x14ac:dyDescent="0.3">
      <c r="A30" s="88"/>
      <c r="B30" s="109" t="s">
        <v>133</v>
      </c>
      <c r="C30" s="157"/>
      <c r="D30" s="155" t="s">
        <v>153</v>
      </c>
      <c r="E30" s="93"/>
      <c r="F30" s="93"/>
      <c r="G30" s="93"/>
      <c r="H30" s="93"/>
      <c r="I30" s="96"/>
      <c r="J30" s="96"/>
      <c r="K30" s="96"/>
      <c r="L30" s="96"/>
      <c r="M30" s="96"/>
      <c r="N30" s="97"/>
    </row>
    <row r="31" spans="1:14" x14ac:dyDescent="0.3">
      <c r="A31" s="88"/>
      <c r="B31" s="109" t="s">
        <v>134</v>
      </c>
      <c r="C31" s="157"/>
      <c r="D31" s="155" t="s">
        <v>153</v>
      </c>
      <c r="E31" s="93"/>
      <c r="F31" s="93"/>
      <c r="G31" s="93"/>
      <c r="H31" s="93"/>
      <c r="I31" s="96"/>
      <c r="J31" s="96"/>
      <c r="K31" s="96"/>
      <c r="L31" s="96"/>
      <c r="M31" s="96"/>
      <c r="N31" s="97"/>
    </row>
    <row r="32" spans="1:14" x14ac:dyDescent="0.3">
      <c r="A32" s="88"/>
      <c r="B32" s="109" t="s">
        <v>135</v>
      </c>
      <c r="C32" s="157" t="s">
        <v>153</v>
      </c>
      <c r="D32" s="155"/>
      <c r="E32" s="93"/>
      <c r="F32" s="93"/>
      <c r="G32" s="93"/>
      <c r="H32" s="93"/>
      <c r="I32" s="96"/>
      <c r="J32" s="96"/>
      <c r="K32" s="96"/>
      <c r="L32" s="96"/>
      <c r="M32" s="96"/>
      <c r="N32" s="97"/>
    </row>
    <row r="33" spans="1:17" x14ac:dyDescent="0.3">
      <c r="A33" s="88"/>
      <c r="B33" s="109" t="s">
        <v>136</v>
      </c>
      <c r="C33" s="157" t="s">
        <v>153</v>
      </c>
      <c r="D33" s="155"/>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10"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3" t="s">
        <v>33</v>
      </c>
      <c r="C39" s="113" t="s">
        <v>57</v>
      </c>
      <c r="D39" s="168" t="s">
        <v>50</v>
      </c>
      <c r="E39" s="112" t="s">
        <v>16</v>
      </c>
      <c r="F39" s="93"/>
      <c r="G39" s="93"/>
      <c r="H39" s="93"/>
      <c r="I39" s="96"/>
      <c r="J39" s="96"/>
      <c r="K39" s="96"/>
      <c r="L39" s="96"/>
      <c r="M39" s="96"/>
      <c r="N39" s="97"/>
    </row>
    <row r="40" spans="1:17" ht="27.6" x14ac:dyDescent="0.3">
      <c r="A40" s="88"/>
      <c r="B40" s="94" t="s">
        <v>138</v>
      </c>
      <c r="C40" s="95">
        <v>40</v>
      </c>
      <c r="D40" s="3">
        <v>0</v>
      </c>
      <c r="E40" s="243">
        <f>+D40+D41</f>
        <v>0</v>
      </c>
      <c r="F40" s="93"/>
      <c r="G40" s="93"/>
      <c r="H40" s="93"/>
      <c r="I40" s="96"/>
      <c r="J40" s="96"/>
      <c r="K40" s="96"/>
      <c r="L40" s="96"/>
      <c r="M40" s="96"/>
      <c r="N40" s="97"/>
    </row>
    <row r="41" spans="1:17" ht="41.4" x14ac:dyDescent="0.3">
      <c r="A41" s="88"/>
      <c r="B41" s="94" t="s">
        <v>139</v>
      </c>
      <c r="C41" s="95">
        <v>60</v>
      </c>
      <c r="D41" s="3">
        <f>+F135</f>
        <v>0</v>
      </c>
      <c r="E41" s="244"/>
      <c r="F41" s="93"/>
      <c r="G41" s="93"/>
      <c r="H41" s="93"/>
      <c r="I41" s="96"/>
      <c r="J41" s="96"/>
      <c r="K41" s="96"/>
      <c r="L41" s="96"/>
      <c r="M41" s="96"/>
      <c r="N41" s="97"/>
    </row>
    <row r="42" spans="1:17" x14ac:dyDescent="0.3">
      <c r="A42" s="88"/>
      <c r="C42" s="89"/>
      <c r="D42" s="167"/>
      <c r="E42" s="90"/>
      <c r="F42" s="37"/>
      <c r="G42" s="37"/>
      <c r="H42" s="37"/>
      <c r="I42" s="21"/>
      <c r="J42" s="21"/>
      <c r="K42" s="21"/>
      <c r="L42" s="21"/>
      <c r="M42" s="21"/>
    </row>
    <row r="43" spans="1:17" x14ac:dyDescent="0.3">
      <c r="A43" s="88"/>
      <c r="C43" s="89"/>
      <c r="D43" s="167"/>
      <c r="E43" s="90"/>
      <c r="F43" s="37"/>
      <c r="G43" s="37"/>
      <c r="H43" s="37"/>
      <c r="I43" s="21"/>
      <c r="J43" s="21"/>
      <c r="K43" s="21"/>
      <c r="L43" s="21"/>
      <c r="M43" s="21"/>
    </row>
    <row r="44" spans="1:17" x14ac:dyDescent="0.3">
      <c r="A44" s="88"/>
      <c r="C44" s="89"/>
      <c r="D44" s="167"/>
      <c r="E44" s="90"/>
      <c r="F44" s="37"/>
      <c r="G44" s="37"/>
      <c r="H44" s="37"/>
      <c r="I44" s="21"/>
      <c r="J44" s="21"/>
      <c r="K44" s="21"/>
      <c r="L44" s="21"/>
      <c r="M44" s="21"/>
    </row>
    <row r="45" spans="1:17" ht="15" thickBot="1" x14ac:dyDescent="0.35">
      <c r="M45" s="236" t="s">
        <v>35</v>
      </c>
      <c r="N45" s="236"/>
    </row>
    <row r="46" spans="1:17" x14ac:dyDescent="0.3">
      <c r="B46" s="110" t="s">
        <v>30</v>
      </c>
      <c r="M46" s="60"/>
      <c r="N46" s="60"/>
    </row>
    <row r="47" spans="1:17" ht="15" thickBot="1" x14ac:dyDescent="0.35">
      <c r="M47" s="60"/>
      <c r="N47" s="60"/>
    </row>
    <row r="48" spans="1:17" s="96" customFormat="1" ht="57.6" x14ac:dyDescent="0.3">
      <c r="B48" s="106" t="s">
        <v>140</v>
      </c>
      <c r="C48" s="106" t="s">
        <v>141</v>
      </c>
      <c r="D48" s="169" t="s">
        <v>142</v>
      </c>
      <c r="E48" s="106" t="s">
        <v>44</v>
      </c>
      <c r="F48" s="106" t="s">
        <v>22</v>
      </c>
      <c r="G48" s="106" t="s">
        <v>95</v>
      </c>
      <c r="H48" s="106" t="s">
        <v>17</v>
      </c>
      <c r="I48" s="106" t="s">
        <v>10</v>
      </c>
      <c r="J48" s="106" t="s">
        <v>31</v>
      </c>
      <c r="K48" s="106" t="s">
        <v>60</v>
      </c>
      <c r="L48" s="106" t="s">
        <v>20</v>
      </c>
      <c r="M48" s="92" t="s">
        <v>26</v>
      </c>
      <c r="N48" s="106" t="s">
        <v>143</v>
      </c>
      <c r="O48" s="106" t="s">
        <v>36</v>
      </c>
      <c r="P48" s="107" t="s">
        <v>11</v>
      </c>
      <c r="Q48" s="107" t="s">
        <v>19</v>
      </c>
    </row>
    <row r="49" spans="1:26" s="102" customFormat="1" ht="187.2" x14ac:dyDescent="0.3">
      <c r="A49" s="43">
        <v>1</v>
      </c>
      <c r="B49" s="103" t="s">
        <v>167</v>
      </c>
      <c r="C49" s="103" t="s">
        <v>167</v>
      </c>
      <c r="D49" s="170" t="s">
        <v>173</v>
      </c>
      <c r="E49" s="149" t="s">
        <v>174</v>
      </c>
      <c r="F49" s="99" t="s">
        <v>132</v>
      </c>
      <c r="G49" s="139"/>
      <c r="H49" s="105">
        <v>40407</v>
      </c>
      <c r="I49" s="105">
        <v>40602</v>
      </c>
      <c r="J49" s="100" t="s">
        <v>132</v>
      </c>
      <c r="K49" s="150">
        <v>0</v>
      </c>
      <c r="L49" s="192">
        <v>6.4</v>
      </c>
      <c r="M49" s="151">
        <v>9810</v>
      </c>
      <c r="N49" s="91"/>
      <c r="O49" s="24">
        <v>1311085775</v>
      </c>
      <c r="P49" s="24">
        <v>107</v>
      </c>
      <c r="Q49" s="140" t="s">
        <v>456</v>
      </c>
      <c r="R49" s="101"/>
      <c r="S49" s="101"/>
      <c r="T49" s="101"/>
      <c r="U49" s="101"/>
      <c r="V49" s="101"/>
      <c r="W49" s="101"/>
      <c r="X49" s="101"/>
      <c r="Y49" s="101"/>
      <c r="Z49" s="101"/>
    </row>
    <row r="50" spans="1:26" s="102" customFormat="1" ht="240" customHeight="1" x14ac:dyDescent="0.3">
      <c r="A50" s="43">
        <v>2</v>
      </c>
      <c r="B50" s="103" t="s">
        <v>167</v>
      </c>
      <c r="C50" s="103" t="s">
        <v>167</v>
      </c>
      <c r="D50" s="170" t="s">
        <v>168</v>
      </c>
      <c r="E50" s="149">
        <v>3857</v>
      </c>
      <c r="F50" s="99" t="s">
        <v>132</v>
      </c>
      <c r="G50" s="139"/>
      <c r="H50" s="105">
        <v>40108</v>
      </c>
      <c r="I50" s="105">
        <v>40230</v>
      </c>
      <c r="J50" s="100" t="s">
        <v>132</v>
      </c>
      <c r="K50" s="150">
        <v>0</v>
      </c>
      <c r="L50" s="192">
        <v>4</v>
      </c>
      <c r="M50" s="151">
        <v>550</v>
      </c>
      <c r="N50" s="91" t="s">
        <v>154</v>
      </c>
      <c r="O50" s="24">
        <v>1222739384</v>
      </c>
      <c r="P50" s="24">
        <v>75</v>
      </c>
      <c r="Q50" s="140" t="s">
        <v>456</v>
      </c>
      <c r="R50" s="101"/>
      <c r="S50" s="101"/>
      <c r="T50" s="101"/>
      <c r="U50" s="101"/>
      <c r="V50" s="101"/>
      <c r="W50" s="101"/>
      <c r="X50" s="101"/>
      <c r="Y50" s="101"/>
      <c r="Z50" s="101"/>
    </row>
    <row r="51" spans="1:26" s="102" customFormat="1" ht="233.25" customHeight="1" x14ac:dyDescent="0.3">
      <c r="A51" s="43">
        <v>3</v>
      </c>
      <c r="B51" s="103" t="s">
        <v>167</v>
      </c>
      <c r="C51" s="103" t="s">
        <v>167</v>
      </c>
      <c r="D51" s="170" t="s">
        <v>172</v>
      </c>
      <c r="E51" s="149">
        <v>1575</v>
      </c>
      <c r="F51" s="99" t="s">
        <v>132</v>
      </c>
      <c r="G51" s="139"/>
      <c r="H51" s="105">
        <v>40213</v>
      </c>
      <c r="I51" s="105">
        <v>40565</v>
      </c>
      <c r="J51" s="100" t="s">
        <v>132</v>
      </c>
      <c r="K51" s="150">
        <v>0</v>
      </c>
      <c r="L51" s="192" t="s">
        <v>419</v>
      </c>
      <c r="M51" s="151">
        <v>300</v>
      </c>
      <c r="N51" s="91" t="s">
        <v>154</v>
      </c>
      <c r="O51" s="24"/>
      <c r="P51" s="24">
        <v>115</v>
      </c>
      <c r="Q51" s="140" t="s">
        <v>456</v>
      </c>
      <c r="R51" s="101"/>
      <c r="S51" s="101"/>
      <c r="T51" s="101"/>
      <c r="U51" s="101"/>
      <c r="V51" s="101"/>
      <c r="W51" s="101"/>
      <c r="X51" s="101"/>
      <c r="Y51" s="101"/>
      <c r="Z51" s="101"/>
    </row>
    <row r="52" spans="1:26" s="102" customFormat="1" ht="220.5" customHeight="1" x14ac:dyDescent="0.3">
      <c r="A52" s="43">
        <v>3</v>
      </c>
      <c r="B52" s="103" t="s">
        <v>167</v>
      </c>
      <c r="C52" s="103" t="s">
        <v>167</v>
      </c>
      <c r="D52" s="170" t="s">
        <v>172</v>
      </c>
      <c r="E52" s="149">
        <v>1530</v>
      </c>
      <c r="F52" s="99" t="s">
        <v>132</v>
      </c>
      <c r="G52" s="139"/>
      <c r="H52" s="105">
        <v>40584</v>
      </c>
      <c r="I52" s="105" t="s">
        <v>176</v>
      </c>
      <c r="J52" s="100" t="s">
        <v>132</v>
      </c>
      <c r="K52" s="150">
        <v>0</v>
      </c>
      <c r="L52" s="192" t="s">
        <v>420</v>
      </c>
      <c r="M52" s="151">
        <v>300</v>
      </c>
      <c r="N52" s="91" t="s">
        <v>154</v>
      </c>
      <c r="O52" s="24"/>
      <c r="P52" s="24">
        <v>115</v>
      </c>
      <c r="Q52" s="140" t="s">
        <v>456</v>
      </c>
      <c r="R52" s="101"/>
      <c r="S52" s="101"/>
      <c r="T52" s="101"/>
      <c r="U52" s="101"/>
      <c r="V52" s="101"/>
      <c r="W52" s="101"/>
      <c r="X52" s="101"/>
      <c r="Y52" s="101"/>
      <c r="Z52" s="101"/>
    </row>
    <row r="53" spans="1:26" s="102" customFormat="1" x14ac:dyDescent="0.3">
      <c r="A53" s="43"/>
      <c r="B53" s="45" t="s">
        <v>16</v>
      </c>
      <c r="C53" s="103"/>
      <c r="D53" s="170"/>
      <c r="E53" s="150"/>
      <c r="F53" s="99"/>
      <c r="G53" s="99"/>
      <c r="H53" s="99"/>
      <c r="I53" s="100"/>
      <c r="J53" s="100"/>
      <c r="K53" s="104"/>
      <c r="L53" s="104"/>
      <c r="M53" s="152"/>
      <c r="N53" s="104"/>
      <c r="O53" s="24"/>
      <c r="P53" s="24"/>
      <c r="Q53" s="141"/>
    </row>
    <row r="54" spans="1:26" s="27" customFormat="1" x14ac:dyDescent="0.3">
      <c r="D54" s="171"/>
      <c r="E54" s="28"/>
    </row>
    <row r="55" spans="1:26" s="27" customFormat="1" x14ac:dyDescent="0.3">
      <c r="B55" s="237" t="s">
        <v>28</v>
      </c>
      <c r="C55" s="237" t="s">
        <v>27</v>
      </c>
      <c r="D55" s="235" t="s">
        <v>34</v>
      </c>
      <c r="E55" s="235"/>
    </row>
    <row r="56" spans="1:26" s="27" customFormat="1" x14ac:dyDescent="0.3">
      <c r="B56" s="238"/>
      <c r="C56" s="238"/>
      <c r="D56" s="172" t="s">
        <v>23</v>
      </c>
      <c r="E56" s="57" t="s">
        <v>24</v>
      </c>
    </row>
    <row r="57" spans="1:26" s="27" customFormat="1" ht="18" x14ac:dyDescent="0.3">
      <c r="B57" s="55" t="s">
        <v>21</v>
      </c>
      <c r="C57" s="56">
        <f>+K53</f>
        <v>0</v>
      </c>
      <c r="D57" s="85"/>
      <c r="E57" s="54" t="s">
        <v>153</v>
      </c>
      <c r="F57" s="29"/>
      <c r="G57" s="29"/>
      <c r="H57" s="29"/>
      <c r="I57" s="29"/>
      <c r="J57" s="29"/>
      <c r="K57" s="29"/>
      <c r="L57" s="29"/>
      <c r="M57" s="29"/>
    </row>
    <row r="58" spans="1:26" s="27" customFormat="1" x14ac:dyDescent="0.3">
      <c r="B58" s="55" t="s">
        <v>25</v>
      </c>
      <c r="C58" s="56" t="s">
        <v>414</v>
      </c>
      <c r="D58" s="85"/>
      <c r="E58" s="54" t="s">
        <v>153</v>
      </c>
    </row>
    <row r="59" spans="1:26" s="27" customFormat="1" x14ac:dyDescent="0.3">
      <c r="B59" s="30"/>
      <c r="C59" s="233"/>
      <c r="D59" s="233"/>
      <c r="E59" s="233"/>
      <c r="F59" s="233"/>
      <c r="G59" s="233"/>
      <c r="H59" s="233"/>
      <c r="I59" s="233"/>
      <c r="J59" s="233"/>
      <c r="K59" s="233"/>
      <c r="L59" s="233"/>
      <c r="M59" s="233"/>
      <c r="N59" s="233"/>
    </row>
    <row r="60" spans="1:26" ht="15" thickBot="1" x14ac:dyDescent="0.35"/>
    <row r="61" spans="1:26" ht="26.4" thickBot="1" x14ac:dyDescent="0.35">
      <c r="B61" s="232" t="s">
        <v>96</v>
      </c>
      <c r="C61" s="232"/>
      <c r="D61" s="232"/>
      <c r="E61" s="232"/>
      <c r="F61" s="232"/>
      <c r="G61" s="232"/>
      <c r="H61" s="232"/>
      <c r="I61" s="232"/>
      <c r="J61" s="232"/>
      <c r="K61" s="232"/>
      <c r="L61" s="232"/>
      <c r="M61" s="232"/>
      <c r="N61" s="232"/>
    </row>
    <row r="64" spans="1:26" ht="86.4" x14ac:dyDescent="0.3">
      <c r="B64" s="108" t="s">
        <v>144</v>
      </c>
      <c r="C64" s="63" t="s">
        <v>2</v>
      </c>
      <c r="D64" s="162" t="s">
        <v>98</v>
      </c>
      <c r="E64" s="63" t="s">
        <v>97</v>
      </c>
      <c r="F64" s="63" t="s">
        <v>99</v>
      </c>
      <c r="G64" s="63" t="s">
        <v>100</v>
      </c>
      <c r="H64" s="63" t="s">
        <v>101</v>
      </c>
      <c r="I64" s="63" t="s">
        <v>102</v>
      </c>
      <c r="J64" s="63" t="s">
        <v>103</v>
      </c>
      <c r="K64" s="63" t="s">
        <v>104</v>
      </c>
      <c r="L64" s="63" t="s">
        <v>105</v>
      </c>
      <c r="M64" s="84" t="s">
        <v>106</v>
      </c>
      <c r="N64" s="84" t="s">
        <v>107</v>
      </c>
      <c r="O64" s="220" t="s">
        <v>3</v>
      </c>
      <c r="P64" s="222"/>
      <c r="Q64" s="63" t="s">
        <v>18</v>
      </c>
    </row>
    <row r="65" spans="2:17" x14ac:dyDescent="0.3">
      <c r="B65" s="3" t="s">
        <v>155</v>
      </c>
      <c r="C65" s="3" t="s">
        <v>156</v>
      </c>
      <c r="D65" s="85" t="s">
        <v>331</v>
      </c>
      <c r="E65" s="53">
        <v>780</v>
      </c>
      <c r="F65" s="53"/>
      <c r="G65" s="53"/>
      <c r="H65" s="53"/>
      <c r="I65" s="53" t="s">
        <v>131</v>
      </c>
      <c r="J65" s="53" t="s">
        <v>131</v>
      </c>
      <c r="K65" s="157" t="s">
        <v>131</v>
      </c>
      <c r="L65" s="157" t="s">
        <v>131</v>
      </c>
      <c r="M65" s="157" t="s">
        <v>131</v>
      </c>
      <c r="N65" s="157" t="s">
        <v>131</v>
      </c>
      <c r="O65" s="218" t="s">
        <v>449</v>
      </c>
      <c r="P65" s="219"/>
      <c r="Q65" s="157" t="s">
        <v>131</v>
      </c>
    </row>
    <row r="66" spans="2:17" x14ac:dyDescent="0.3">
      <c r="B66" s="8" t="s">
        <v>1</v>
      </c>
    </row>
    <row r="67" spans="2:17" x14ac:dyDescent="0.3">
      <c r="B67" s="8" t="s">
        <v>37</v>
      </c>
    </row>
    <row r="68" spans="2:17" x14ac:dyDescent="0.3">
      <c r="B68" s="8" t="s">
        <v>61</v>
      </c>
    </row>
    <row r="70" spans="2:17" ht="15" thickBot="1" x14ac:dyDescent="0.35"/>
    <row r="71" spans="2:17" ht="26.4" thickBot="1" x14ac:dyDescent="0.35">
      <c r="B71" s="245" t="s">
        <v>38</v>
      </c>
      <c r="C71" s="246"/>
      <c r="D71" s="246"/>
      <c r="E71" s="246"/>
      <c r="F71" s="246"/>
      <c r="G71" s="246"/>
      <c r="H71" s="246"/>
      <c r="I71" s="246"/>
      <c r="J71" s="246"/>
      <c r="K71" s="246"/>
      <c r="L71" s="246"/>
      <c r="M71" s="246"/>
      <c r="N71" s="247"/>
    </row>
    <row r="76" spans="2:17" ht="43.2" x14ac:dyDescent="0.3">
      <c r="B76" s="108" t="s">
        <v>0</v>
      </c>
      <c r="C76" s="108" t="s">
        <v>39</v>
      </c>
      <c r="D76" s="162" t="s">
        <v>40</v>
      </c>
      <c r="E76" s="108" t="s">
        <v>108</v>
      </c>
      <c r="F76" s="108" t="s">
        <v>110</v>
      </c>
      <c r="G76" s="108" t="s">
        <v>111</v>
      </c>
      <c r="H76" s="108" t="s">
        <v>112</v>
      </c>
      <c r="I76" s="108" t="s">
        <v>109</v>
      </c>
      <c r="J76" s="220" t="s">
        <v>113</v>
      </c>
      <c r="K76" s="221"/>
      <c r="L76" s="222"/>
      <c r="M76" s="108" t="s">
        <v>117</v>
      </c>
      <c r="N76" s="108" t="s">
        <v>41</v>
      </c>
      <c r="O76" s="108" t="s">
        <v>42</v>
      </c>
      <c r="P76" s="220" t="s">
        <v>3</v>
      </c>
      <c r="Q76" s="222"/>
    </row>
    <row r="77" spans="2:17" ht="28.8" x14ac:dyDescent="0.3">
      <c r="B77" s="156" t="s">
        <v>332</v>
      </c>
      <c r="C77" s="158">
        <v>300</v>
      </c>
      <c r="D77" s="156" t="s">
        <v>343</v>
      </c>
      <c r="E77" s="158">
        <v>55168778</v>
      </c>
      <c r="F77" s="158" t="s">
        <v>340</v>
      </c>
      <c r="G77" s="158" t="s">
        <v>210</v>
      </c>
      <c r="H77" s="154">
        <v>36875</v>
      </c>
      <c r="I77" s="153"/>
      <c r="J77" s="103" t="s">
        <v>341</v>
      </c>
      <c r="K77" s="153" t="s">
        <v>342</v>
      </c>
      <c r="L77" s="153" t="s">
        <v>157</v>
      </c>
      <c r="M77" s="158" t="s">
        <v>131</v>
      </c>
      <c r="N77" s="158" t="s">
        <v>131</v>
      </c>
      <c r="O77" s="158" t="s">
        <v>131</v>
      </c>
      <c r="P77" s="223"/>
      <c r="Q77" s="223"/>
    </row>
    <row r="78" spans="2:17" ht="57.6" x14ac:dyDescent="0.3">
      <c r="B78" s="177" t="s">
        <v>332</v>
      </c>
      <c r="C78" s="181">
        <v>300</v>
      </c>
      <c r="D78" s="156" t="s">
        <v>333</v>
      </c>
      <c r="E78" s="158">
        <v>9395943</v>
      </c>
      <c r="F78" s="158" t="s">
        <v>344</v>
      </c>
      <c r="G78" s="158" t="s">
        <v>345</v>
      </c>
      <c r="H78" s="154">
        <v>37972</v>
      </c>
      <c r="I78" s="153"/>
      <c r="J78" s="158" t="s">
        <v>346</v>
      </c>
      <c r="K78" s="189">
        <v>41398</v>
      </c>
      <c r="L78" s="153" t="s">
        <v>309</v>
      </c>
      <c r="M78" s="158" t="s">
        <v>131</v>
      </c>
      <c r="N78" s="158" t="s">
        <v>131</v>
      </c>
      <c r="O78" s="158" t="s">
        <v>131</v>
      </c>
      <c r="P78" s="218"/>
      <c r="Q78" s="219"/>
    </row>
    <row r="79" spans="2:17" ht="57.6" x14ac:dyDescent="0.3">
      <c r="B79" s="177" t="s">
        <v>332</v>
      </c>
      <c r="C79" s="181">
        <v>300</v>
      </c>
      <c r="D79" s="156" t="s">
        <v>334</v>
      </c>
      <c r="E79" s="158">
        <v>37270584</v>
      </c>
      <c r="F79" s="158" t="s">
        <v>347</v>
      </c>
      <c r="G79" s="158" t="s">
        <v>348</v>
      </c>
      <c r="H79" s="154">
        <v>37585</v>
      </c>
      <c r="I79" s="153"/>
      <c r="J79" s="158" t="s">
        <v>346</v>
      </c>
      <c r="K79" s="189" t="s">
        <v>349</v>
      </c>
      <c r="L79" s="153" t="s">
        <v>350</v>
      </c>
      <c r="M79" s="158" t="s">
        <v>131</v>
      </c>
      <c r="N79" s="158" t="s">
        <v>131</v>
      </c>
      <c r="O79" s="158" t="s">
        <v>131</v>
      </c>
      <c r="P79" s="218"/>
      <c r="Q79" s="219"/>
    </row>
    <row r="80" spans="2:17" ht="28.8" x14ac:dyDescent="0.3">
      <c r="B80" s="177" t="s">
        <v>162</v>
      </c>
      <c r="C80" s="181">
        <v>150</v>
      </c>
      <c r="D80" s="177" t="s">
        <v>335</v>
      </c>
      <c r="E80" s="181">
        <v>53108037</v>
      </c>
      <c r="F80" s="181" t="s">
        <v>351</v>
      </c>
      <c r="G80" s="181" t="s">
        <v>352</v>
      </c>
      <c r="H80" s="154">
        <v>40977</v>
      </c>
      <c r="I80" s="153"/>
      <c r="J80" s="181" t="s">
        <v>354</v>
      </c>
      <c r="K80" s="189">
        <v>39979</v>
      </c>
      <c r="L80" s="153" t="s">
        <v>353</v>
      </c>
      <c r="M80" s="181" t="s">
        <v>131</v>
      </c>
      <c r="N80" s="181" t="s">
        <v>131</v>
      </c>
      <c r="O80" s="181" t="s">
        <v>131</v>
      </c>
      <c r="P80" s="178"/>
      <c r="Q80" s="179"/>
    </row>
    <row r="81" spans="2:17" ht="28.8" x14ac:dyDescent="0.3">
      <c r="B81" s="177" t="s">
        <v>162</v>
      </c>
      <c r="C81" s="181">
        <v>150</v>
      </c>
      <c r="D81" s="156" t="s">
        <v>336</v>
      </c>
      <c r="E81" s="158">
        <v>1010189748</v>
      </c>
      <c r="F81" s="158" t="s">
        <v>358</v>
      </c>
      <c r="G81" s="181" t="s">
        <v>352</v>
      </c>
      <c r="H81" s="154">
        <v>41436</v>
      </c>
      <c r="I81" s="153"/>
      <c r="J81" s="158" t="s">
        <v>355</v>
      </c>
      <c r="K81" s="189" t="s">
        <v>356</v>
      </c>
      <c r="L81" s="153" t="s">
        <v>357</v>
      </c>
      <c r="M81" s="181" t="s">
        <v>131</v>
      </c>
      <c r="N81" s="181" t="s">
        <v>131</v>
      </c>
      <c r="O81" s="181" t="s">
        <v>131</v>
      </c>
      <c r="P81" s="218"/>
      <c r="Q81" s="219"/>
    </row>
    <row r="82" spans="2:17" ht="28.8" x14ac:dyDescent="0.3">
      <c r="B82" s="177" t="s">
        <v>162</v>
      </c>
      <c r="C82" s="181">
        <v>150</v>
      </c>
      <c r="D82" s="156" t="s">
        <v>337</v>
      </c>
      <c r="E82" s="158">
        <v>55160754</v>
      </c>
      <c r="F82" s="158" t="s">
        <v>157</v>
      </c>
      <c r="G82" s="109" t="s">
        <v>158</v>
      </c>
      <c r="H82" s="154">
        <v>38247</v>
      </c>
      <c r="I82" s="153"/>
      <c r="J82" s="158" t="s">
        <v>163</v>
      </c>
      <c r="K82" s="158" t="s">
        <v>359</v>
      </c>
      <c r="L82" s="153" t="s">
        <v>215</v>
      </c>
      <c r="M82" s="181" t="s">
        <v>131</v>
      </c>
      <c r="N82" s="181" t="s">
        <v>131</v>
      </c>
      <c r="O82" s="181" t="s">
        <v>131</v>
      </c>
      <c r="P82" s="218"/>
      <c r="Q82" s="219"/>
    </row>
    <row r="83" spans="2:17" ht="28.8" x14ac:dyDescent="0.3">
      <c r="B83" s="177" t="s">
        <v>162</v>
      </c>
      <c r="C83" s="181">
        <v>150</v>
      </c>
      <c r="D83" s="177" t="s">
        <v>338</v>
      </c>
      <c r="E83" s="181">
        <v>26420979</v>
      </c>
      <c r="F83" s="181" t="s">
        <v>157</v>
      </c>
      <c r="G83" s="181" t="s">
        <v>210</v>
      </c>
      <c r="H83" s="154">
        <v>39619</v>
      </c>
      <c r="I83" s="153"/>
      <c r="J83" s="181" t="s">
        <v>163</v>
      </c>
      <c r="K83" s="181" t="s">
        <v>360</v>
      </c>
      <c r="L83" s="153" t="s">
        <v>361</v>
      </c>
      <c r="M83" s="181" t="s">
        <v>131</v>
      </c>
      <c r="N83" s="181" t="s">
        <v>131</v>
      </c>
      <c r="O83" s="181" t="s">
        <v>131</v>
      </c>
      <c r="P83" s="178"/>
      <c r="Q83" s="179"/>
    </row>
    <row r="84" spans="2:17" ht="28.8" x14ac:dyDescent="0.3">
      <c r="B84" s="177" t="s">
        <v>162</v>
      </c>
      <c r="C84" s="181">
        <v>150</v>
      </c>
      <c r="D84" s="156" t="s">
        <v>339</v>
      </c>
      <c r="E84" s="158">
        <v>1022322449</v>
      </c>
      <c r="F84" s="181" t="s">
        <v>358</v>
      </c>
      <c r="G84" s="181" t="s">
        <v>352</v>
      </c>
      <c r="H84" s="154">
        <v>40528</v>
      </c>
      <c r="I84" s="153"/>
      <c r="J84" s="158" t="s">
        <v>362</v>
      </c>
      <c r="K84" s="153" t="s">
        <v>363</v>
      </c>
      <c r="L84" s="153" t="s">
        <v>353</v>
      </c>
      <c r="M84" s="181" t="s">
        <v>131</v>
      </c>
      <c r="N84" s="181" t="s">
        <v>131</v>
      </c>
      <c r="O84" s="181" t="s">
        <v>131</v>
      </c>
      <c r="P84" s="223"/>
      <c r="Q84" s="223"/>
    </row>
    <row r="85" spans="2:17" ht="28.8" x14ac:dyDescent="0.3">
      <c r="B85" s="177" t="s">
        <v>162</v>
      </c>
      <c r="C85" s="181">
        <v>150</v>
      </c>
      <c r="D85" s="156" t="s">
        <v>364</v>
      </c>
      <c r="E85" s="158">
        <v>11365435</v>
      </c>
      <c r="F85" s="8" t="s">
        <v>234</v>
      </c>
      <c r="G85" s="158" t="s">
        <v>210</v>
      </c>
      <c r="H85" s="154">
        <v>39437</v>
      </c>
      <c r="I85" s="153"/>
      <c r="J85" s="158" t="s">
        <v>163</v>
      </c>
      <c r="K85" s="153" t="s">
        <v>365</v>
      </c>
      <c r="L85" s="153" t="s">
        <v>361</v>
      </c>
      <c r="M85" s="181" t="s">
        <v>131</v>
      </c>
      <c r="N85" s="181" t="s">
        <v>131</v>
      </c>
      <c r="O85" s="181" t="s">
        <v>131</v>
      </c>
      <c r="P85" s="218"/>
      <c r="Q85" s="219"/>
    </row>
    <row r="86" spans="2:17" x14ac:dyDescent="0.3">
      <c r="B86" s="156"/>
      <c r="C86" s="158"/>
      <c r="D86" s="156"/>
      <c r="E86" s="158"/>
      <c r="F86" s="158"/>
      <c r="G86" s="158"/>
      <c r="H86" s="158"/>
      <c r="I86" s="153"/>
      <c r="J86" s="158"/>
      <c r="K86" s="153"/>
      <c r="L86" s="153"/>
      <c r="M86" s="158"/>
      <c r="N86" s="158"/>
      <c r="O86" s="158"/>
      <c r="P86" s="218"/>
      <c r="Q86" s="219"/>
    </row>
    <row r="88" spans="2:17" ht="15" thickBot="1" x14ac:dyDescent="0.35"/>
    <row r="89" spans="2:17" ht="26.4" thickBot="1" x14ac:dyDescent="0.35">
      <c r="B89" s="245" t="s">
        <v>45</v>
      </c>
      <c r="C89" s="246"/>
      <c r="D89" s="246"/>
      <c r="E89" s="246"/>
      <c r="F89" s="246"/>
      <c r="G89" s="246"/>
      <c r="H89" s="246"/>
      <c r="I89" s="246"/>
      <c r="J89" s="246"/>
      <c r="K89" s="246"/>
      <c r="L89" s="246"/>
      <c r="M89" s="246"/>
      <c r="N89" s="247"/>
    </row>
    <row r="92" spans="2:17" ht="28.8" x14ac:dyDescent="0.3">
      <c r="B92" s="63" t="s">
        <v>33</v>
      </c>
      <c r="C92" s="63" t="s">
        <v>46</v>
      </c>
      <c r="D92" s="220" t="s">
        <v>3</v>
      </c>
      <c r="E92" s="222"/>
    </row>
    <row r="93" spans="2:17" x14ac:dyDescent="0.3">
      <c r="B93" s="64" t="s">
        <v>118</v>
      </c>
      <c r="C93" s="109" t="s">
        <v>131</v>
      </c>
      <c r="D93" s="217"/>
      <c r="E93" s="217"/>
    </row>
    <row r="96" spans="2:17" ht="25.8" x14ac:dyDescent="0.3">
      <c r="B96" s="224" t="s">
        <v>62</v>
      </c>
      <c r="C96" s="225"/>
      <c r="D96" s="225"/>
      <c r="E96" s="225"/>
      <c r="F96" s="225"/>
      <c r="G96" s="225"/>
      <c r="H96" s="225"/>
      <c r="I96" s="225"/>
      <c r="J96" s="225"/>
      <c r="K96" s="225"/>
      <c r="L96" s="225"/>
      <c r="M96" s="225"/>
      <c r="N96" s="225"/>
      <c r="O96" s="225"/>
      <c r="P96" s="225"/>
    </row>
    <row r="98" spans="1:26" ht="15" thickBot="1" x14ac:dyDescent="0.35"/>
    <row r="99" spans="1:26" ht="26.4" thickBot="1" x14ac:dyDescent="0.35">
      <c r="B99" s="245" t="s">
        <v>53</v>
      </c>
      <c r="C99" s="246"/>
      <c r="D99" s="246"/>
      <c r="E99" s="246"/>
      <c r="F99" s="246"/>
      <c r="G99" s="246"/>
      <c r="H99" s="246"/>
      <c r="I99" s="246"/>
      <c r="J99" s="246"/>
      <c r="K99" s="246"/>
      <c r="L99" s="246"/>
      <c r="M99" s="246"/>
      <c r="N99" s="247"/>
    </row>
    <row r="101" spans="1:26" ht="15" thickBot="1" x14ac:dyDescent="0.35">
      <c r="M101" s="60"/>
      <c r="N101" s="60"/>
    </row>
    <row r="102" spans="1:26" s="96" customFormat="1" ht="57.6" x14ac:dyDescent="0.3">
      <c r="B102" s="106" t="s">
        <v>140</v>
      </c>
      <c r="C102" s="106" t="s">
        <v>141</v>
      </c>
      <c r="D102" s="169" t="s">
        <v>142</v>
      </c>
      <c r="E102" s="106" t="s">
        <v>44</v>
      </c>
      <c r="F102" s="106" t="s">
        <v>22</v>
      </c>
      <c r="G102" s="106" t="s">
        <v>95</v>
      </c>
      <c r="H102" s="106" t="s">
        <v>17</v>
      </c>
      <c r="I102" s="106" t="s">
        <v>10</v>
      </c>
      <c r="J102" s="106" t="s">
        <v>31</v>
      </c>
      <c r="K102" s="106" t="s">
        <v>60</v>
      </c>
      <c r="L102" s="106" t="s">
        <v>20</v>
      </c>
      <c r="M102" s="92" t="s">
        <v>26</v>
      </c>
      <c r="N102" s="106" t="s">
        <v>143</v>
      </c>
      <c r="O102" s="106" t="s">
        <v>36</v>
      </c>
      <c r="P102" s="107" t="s">
        <v>11</v>
      </c>
      <c r="Q102" s="107" t="s">
        <v>19</v>
      </c>
    </row>
    <row r="103" spans="1:26" s="102" customFormat="1" ht="28.8" x14ac:dyDescent="0.3">
      <c r="A103" s="43">
        <v>1</v>
      </c>
      <c r="B103" s="103" t="s">
        <v>167</v>
      </c>
      <c r="C103" s="103" t="s">
        <v>167</v>
      </c>
      <c r="D103" s="170" t="s">
        <v>407</v>
      </c>
      <c r="E103" s="98" t="s">
        <v>412</v>
      </c>
      <c r="F103" s="99" t="s">
        <v>132</v>
      </c>
      <c r="G103" s="139"/>
      <c r="H103" s="105">
        <v>41367</v>
      </c>
      <c r="I103" s="105">
        <v>41754</v>
      </c>
      <c r="J103" s="100" t="s">
        <v>132</v>
      </c>
      <c r="K103" s="91">
        <v>0</v>
      </c>
      <c r="L103" s="100" t="s">
        <v>413</v>
      </c>
      <c r="M103" s="91"/>
      <c r="N103" s="91"/>
      <c r="O103" s="24">
        <v>7204164430</v>
      </c>
      <c r="P103" s="24">
        <v>136</v>
      </c>
      <c r="Q103" s="140" t="s">
        <v>405</v>
      </c>
      <c r="R103" s="101"/>
      <c r="S103" s="101"/>
      <c r="T103" s="101"/>
      <c r="U103" s="101"/>
      <c r="V103" s="101"/>
      <c r="W103" s="101"/>
      <c r="X103" s="101"/>
      <c r="Y103" s="101"/>
      <c r="Z103" s="101"/>
    </row>
    <row r="104" spans="1:26" s="102" customFormat="1" x14ac:dyDescent="0.3">
      <c r="A104" s="43"/>
      <c r="B104" s="45" t="s">
        <v>16</v>
      </c>
      <c r="C104" s="103"/>
      <c r="D104" s="170"/>
      <c r="E104" s="98"/>
      <c r="F104" s="99"/>
      <c r="G104" s="99"/>
      <c r="H104" s="99"/>
      <c r="I104" s="100"/>
      <c r="J104" s="100"/>
      <c r="K104" s="104"/>
      <c r="L104" s="104"/>
      <c r="M104" s="138"/>
      <c r="N104" s="104"/>
      <c r="O104" s="24"/>
      <c r="P104" s="24"/>
      <c r="Q104" s="141"/>
    </row>
    <row r="105" spans="1:26" x14ac:dyDescent="0.3">
      <c r="B105" s="27"/>
      <c r="C105" s="27"/>
      <c r="D105" s="171"/>
      <c r="E105" s="28"/>
      <c r="F105" s="27"/>
      <c r="G105" s="27"/>
      <c r="H105" s="27"/>
      <c r="I105" s="27"/>
      <c r="J105" s="27"/>
      <c r="K105" s="27"/>
      <c r="L105" s="27"/>
      <c r="M105" s="27"/>
      <c r="N105" s="27"/>
      <c r="O105" s="27"/>
      <c r="P105" s="27"/>
    </row>
    <row r="106" spans="1:26" ht="18" x14ac:dyDescent="0.3">
      <c r="B106" s="55" t="s">
        <v>32</v>
      </c>
      <c r="C106" s="68">
        <f>+K104</f>
        <v>0</v>
      </c>
      <c r="H106" s="29"/>
      <c r="I106" s="29"/>
      <c r="J106" s="29"/>
      <c r="K106" s="29"/>
      <c r="L106" s="29"/>
      <c r="M106" s="29"/>
      <c r="N106" s="27"/>
      <c r="O106" s="27"/>
      <c r="P106" s="27"/>
    </row>
    <row r="108" spans="1:26" ht="15" thickBot="1" x14ac:dyDescent="0.35"/>
    <row r="109" spans="1:26" ht="29.4" thickBot="1" x14ac:dyDescent="0.35">
      <c r="B109" s="71" t="s">
        <v>48</v>
      </c>
      <c r="C109" s="72" t="s">
        <v>49</v>
      </c>
      <c r="D109" s="173" t="s">
        <v>50</v>
      </c>
      <c r="E109" s="72" t="s">
        <v>54</v>
      </c>
    </row>
    <row r="110" spans="1:26" x14ac:dyDescent="0.3">
      <c r="B110" s="62" t="s">
        <v>119</v>
      </c>
      <c r="C110" s="65">
        <v>20</v>
      </c>
      <c r="D110" s="174">
        <v>0</v>
      </c>
      <c r="E110" s="248">
        <f>+D110+D111+D112</f>
        <v>0</v>
      </c>
    </row>
    <row r="111" spans="1:26" x14ac:dyDescent="0.3">
      <c r="B111" s="62" t="s">
        <v>120</v>
      </c>
      <c r="C111" s="53">
        <v>30</v>
      </c>
      <c r="D111" s="3">
        <v>0</v>
      </c>
      <c r="E111" s="249"/>
    </row>
    <row r="112" spans="1:26" ht="15" thickBot="1" x14ac:dyDescent="0.35">
      <c r="B112" s="62" t="s">
        <v>121</v>
      </c>
      <c r="C112" s="67">
        <v>40</v>
      </c>
      <c r="D112" s="175">
        <v>0</v>
      </c>
      <c r="E112" s="250"/>
    </row>
    <row r="114" spans="2:17" ht="15" thickBot="1" x14ac:dyDescent="0.35"/>
    <row r="115" spans="2:17" ht="26.4" thickBot="1" x14ac:dyDescent="0.35">
      <c r="B115" s="245" t="s">
        <v>51</v>
      </c>
      <c r="C115" s="246"/>
      <c r="D115" s="246"/>
      <c r="E115" s="246"/>
      <c r="F115" s="246"/>
      <c r="G115" s="246"/>
      <c r="H115" s="246"/>
      <c r="I115" s="246"/>
      <c r="J115" s="246"/>
      <c r="K115" s="246"/>
      <c r="L115" s="246"/>
      <c r="M115" s="246"/>
      <c r="N115" s="247"/>
    </row>
    <row r="117" spans="2:17" ht="43.2" x14ac:dyDescent="0.3">
      <c r="B117" s="108" t="s">
        <v>0</v>
      </c>
      <c r="C117" s="108" t="s">
        <v>39</v>
      </c>
      <c r="D117" s="162" t="s">
        <v>40</v>
      </c>
      <c r="E117" s="108" t="s">
        <v>108</v>
      </c>
      <c r="F117" s="108" t="s">
        <v>110</v>
      </c>
      <c r="G117" s="108" t="s">
        <v>111</v>
      </c>
      <c r="H117" s="108" t="s">
        <v>112</v>
      </c>
      <c r="I117" s="108" t="s">
        <v>109</v>
      </c>
      <c r="J117" s="220" t="s">
        <v>113</v>
      </c>
      <c r="K117" s="221"/>
      <c r="L117" s="222"/>
      <c r="M117" s="108" t="s">
        <v>117</v>
      </c>
      <c r="N117" s="108" t="s">
        <v>41</v>
      </c>
      <c r="O117" s="108" t="s">
        <v>42</v>
      </c>
      <c r="P117" s="220" t="s">
        <v>3</v>
      </c>
      <c r="Q117" s="222"/>
    </row>
    <row r="118" spans="2:17" ht="28.8" x14ac:dyDescent="0.3">
      <c r="B118" s="156" t="s">
        <v>125</v>
      </c>
      <c r="C118" s="156"/>
      <c r="D118" s="3"/>
      <c r="E118" s="3"/>
      <c r="F118" s="3"/>
      <c r="G118" s="3"/>
      <c r="H118" s="3"/>
      <c r="I118" s="4"/>
      <c r="J118" s="1" t="s">
        <v>114</v>
      </c>
      <c r="K118" s="86" t="s">
        <v>115</v>
      </c>
      <c r="L118" s="85" t="s">
        <v>116</v>
      </c>
      <c r="M118" s="109"/>
      <c r="N118" s="109"/>
      <c r="O118" s="109"/>
      <c r="P118" s="217" t="s">
        <v>418</v>
      </c>
      <c r="Q118" s="217"/>
    </row>
    <row r="119" spans="2:17" x14ac:dyDescent="0.3">
      <c r="B119" s="156" t="s">
        <v>126</v>
      </c>
      <c r="C119" s="156"/>
      <c r="D119" s="3"/>
      <c r="E119" s="3"/>
      <c r="F119" s="3"/>
      <c r="G119" s="3"/>
      <c r="H119" s="3"/>
      <c r="I119" s="4"/>
      <c r="J119" s="1"/>
      <c r="K119" s="86"/>
      <c r="L119" s="85"/>
      <c r="M119" s="109"/>
      <c r="N119" s="109"/>
      <c r="O119" s="109"/>
      <c r="P119" s="217" t="s">
        <v>418</v>
      </c>
      <c r="Q119" s="217"/>
    </row>
    <row r="120" spans="2:17" x14ac:dyDescent="0.3">
      <c r="B120" s="156" t="s">
        <v>127</v>
      </c>
      <c r="C120" s="156"/>
      <c r="D120" s="3"/>
      <c r="E120" s="3"/>
      <c r="F120" s="3"/>
      <c r="G120" s="3"/>
      <c r="H120" s="3"/>
      <c r="I120" s="4"/>
      <c r="J120" s="1"/>
      <c r="K120" s="85"/>
      <c r="L120" s="85"/>
      <c r="M120" s="109"/>
      <c r="N120" s="109"/>
      <c r="O120" s="109"/>
      <c r="P120" s="217" t="s">
        <v>418</v>
      </c>
      <c r="Q120" s="217"/>
    </row>
    <row r="123" spans="2:17" ht="15" thickBot="1" x14ac:dyDescent="0.35"/>
    <row r="124" spans="2:17" ht="28.8" x14ac:dyDescent="0.3">
      <c r="B124" s="112" t="s">
        <v>33</v>
      </c>
      <c r="C124" s="112" t="s">
        <v>48</v>
      </c>
      <c r="D124" s="162" t="s">
        <v>49</v>
      </c>
      <c r="E124" s="112" t="s">
        <v>50</v>
      </c>
      <c r="F124" s="72" t="s">
        <v>55</v>
      </c>
      <c r="G124" s="82"/>
    </row>
    <row r="125" spans="2:17" ht="103.8" x14ac:dyDescent="0.3">
      <c r="B125" s="239" t="s">
        <v>52</v>
      </c>
      <c r="C125" s="5" t="s">
        <v>122</v>
      </c>
      <c r="D125" s="3">
        <v>25</v>
      </c>
      <c r="E125" s="157">
        <v>0</v>
      </c>
      <c r="F125" s="240">
        <f>+E125+E126+E127</f>
        <v>0</v>
      </c>
      <c r="G125" s="83"/>
    </row>
    <row r="126" spans="2:17" ht="69.599999999999994" x14ac:dyDescent="0.3">
      <c r="B126" s="239"/>
      <c r="C126" s="5" t="s">
        <v>123</v>
      </c>
      <c r="D126" s="156">
        <v>25</v>
      </c>
      <c r="E126" s="157">
        <v>0</v>
      </c>
      <c r="F126" s="241"/>
      <c r="G126" s="83"/>
    </row>
    <row r="127" spans="2:17" ht="58.2" x14ac:dyDescent="0.3">
      <c r="B127" s="239"/>
      <c r="C127" s="5" t="s">
        <v>124</v>
      </c>
      <c r="D127" s="3">
        <v>10</v>
      </c>
      <c r="E127" s="157">
        <v>0</v>
      </c>
      <c r="F127" s="242"/>
      <c r="G127" s="83"/>
    </row>
    <row r="128" spans="2:17" x14ac:dyDescent="0.3">
      <c r="C128" s="93"/>
    </row>
    <row r="131" spans="2:5" x14ac:dyDescent="0.3">
      <c r="B131" s="110" t="s">
        <v>56</v>
      </c>
    </row>
    <row r="134" spans="2:5" x14ac:dyDescent="0.3">
      <c r="B134" s="113" t="s">
        <v>33</v>
      </c>
      <c r="C134" s="113" t="s">
        <v>57</v>
      </c>
      <c r="D134" s="168" t="s">
        <v>50</v>
      </c>
      <c r="E134" s="112" t="s">
        <v>16</v>
      </c>
    </row>
    <row r="135" spans="2:5" ht="27.6" x14ac:dyDescent="0.3">
      <c r="B135" s="94" t="s">
        <v>58</v>
      </c>
      <c r="C135" s="95">
        <v>40</v>
      </c>
      <c r="D135" s="3">
        <f>+E110</f>
        <v>0</v>
      </c>
      <c r="E135" s="243">
        <f>+D135+D136</f>
        <v>0</v>
      </c>
    </row>
    <row r="136" spans="2:5" ht="41.4" x14ac:dyDescent="0.3">
      <c r="B136" s="94" t="s">
        <v>59</v>
      </c>
      <c r="C136" s="95">
        <v>60</v>
      </c>
      <c r="D136" s="3">
        <f>+F125</f>
        <v>0</v>
      </c>
      <c r="E136" s="244"/>
    </row>
    <row r="147" spans="1:1" x14ac:dyDescent="0.3">
      <c r="A147" s="8" t="s">
        <v>166</v>
      </c>
    </row>
  </sheetData>
  <mergeCells count="44">
    <mergeCell ref="B55:B56"/>
    <mergeCell ref="C55:C56"/>
    <mergeCell ref="D55:E55"/>
    <mergeCell ref="B2:P2"/>
    <mergeCell ref="B4:P4"/>
    <mergeCell ref="C6:N6"/>
    <mergeCell ref="C7:N7"/>
    <mergeCell ref="C8:N8"/>
    <mergeCell ref="C9:N9"/>
    <mergeCell ref="C10:E10"/>
    <mergeCell ref="B14:C21"/>
    <mergeCell ref="B22:C22"/>
    <mergeCell ref="E40:E41"/>
    <mergeCell ref="M45:N45"/>
    <mergeCell ref="J76:L76"/>
    <mergeCell ref="P76:Q76"/>
    <mergeCell ref="C59:N59"/>
    <mergeCell ref="B61:N61"/>
    <mergeCell ref="O64:P64"/>
    <mergeCell ref="O65:P65"/>
    <mergeCell ref="B71:N71"/>
    <mergeCell ref="B96:P96"/>
    <mergeCell ref="P77:Q77"/>
    <mergeCell ref="P78:Q78"/>
    <mergeCell ref="P79:Q79"/>
    <mergeCell ref="P81:Q81"/>
    <mergeCell ref="P82:Q82"/>
    <mergeCell ref="P84:Q84"/>
    <mergeCell ref="P85:Q85"/>
    <mergeCell ref="P86:Q86"/>
    <mergeCell ref="B89:N89"/>
    <mergeCell ref="D92:E92"/>
    <mergeCell ref="D93:E93"/>
    <mergeCell ref="P120:Q120"/>
    <mergeCell ref="B125:B127"/>
    <mergeCell ref="F125:F127"/>
    <mergeCell ref="E135:E136"/>
    <mergeCell ref="B99:N99"/>
    <mergeCell ref="E110:E112"/>
    <mergeCell ref="B115:N115"/>
    <mergeCell ref="J117:L117"/>
    <mergeCell ref="P117:Q117"/>
    <mergeCell ref="P118:Q118"/>
    <mergeCell ref="P119:Q119"/>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K50" zoomScale="85" zoomScaleNormal="85" workbookViewId="0">
      <selection activeCell="N54" sqref="N54"/>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161" customWidth="1"/>
    <col min="5" max="5" width="25" style="8" customWidth="1"/>
    <col min="6" max="6" width="29.6640625" style="8" customWidth="1"/>
    <col min="7" max="7" width="34.88671875" style="8" customWidth="1"/>
    <col min="8" max="8" width="24.5546875" style="8" customWidth="1"/>
    <col min="9" max="9" width="23" style="8" customWidth="1"/>
    <col min="10" max="10" width="20.33203125" style="8" customWidth="1"/>
    <col min="11" max="11" width="16.33203125" style="8" customWidth="1"/>
    <col min="12" max="12" width="27.33203125" style="8" customWidth="1"/>
    <col min="13" max="13" width="23.6640625" style="8" customWidth="1"/>
    <col min="14" max="14" width="22.109375" style="8" customWidth="1"/>
    <col min="15" max="15" width="26.109375" style="8" customWidth="1"/>
    <col min="16" max="16" width="19.5546875" style="8" bestFit="1" customWidth="1"/>
    <col min="17" max="17" width="61.66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4" t="s">
        <v>160</v>
      </c>
      <c r="C2" s="225"/>
      <c r="D2" s="225"/>
      <c r="E2" s="225"/>
      <c r="F2" s="225"/>
      <c r="G2" s="225"/>
      <c r="H2" s="225"/>
      <c r="I2" s="225"/>
      <c r="J2" s="225"/>
      <c r="K2" s="225"/>
      <c r="L2" s="225"/>
      <c r="M2" s="225"/>
      <c r="N2" s="225"/>
      <c r="O2" s="225"/>
      <c r="P2" s="225"/>
    </row>
    <row r="4" spans="2:16" ht="25.8" x14ac:dyDescent="0.3">
      <c r="B4" s="224" t="s">
        <v>47</v>
      </c>
      <c r="C4" s="225"/>
      <c r="D4" s="225"/>
      <c r="E4" s="225"/>
      <c r="F4" s="225"/>
      <c r="G4" s="225"/>
      <c r="H4" s="225"/>
      <c r="I4" s="225"/>
      <c r="J4" s="225"/>
      <c r="K4" s="225"/>
      <c r="L4" s="225"/>
      <c r="M4" s="225"/>
      <c r="N4" s="225"/>
      <c r="O4" s="225"/>
      <c r="P4" s="225"/>
    </row>
    <row r="5" spans="2:16" ht="15" thickBot="1" x14ac:dyDescent="0.35"/>
    <row r="6" spans="2:16" ht="21.6" thickBot="1" x14ac:dyDescent="0.35">
      <c r="B6" s="10" t="s">
        <v>4</v>
      </c>
      <c r="C6" s="228" t="s">
        <v>167</v>
      </c>
      <c r="D6" s="228"/>
      <c r="E6" s="228"/>
      <c r="F6" s="228"/>
      <c r="G6" s="228"/>
      <c r="H6" s="228"/>
      <c r="I6" s="228"/>
      <c r="J6" s="228"/>
      <c r="K6" s="228"/>
      <c r="L6" s="228"/>
      <c r="M6" s="228"/>
      <c r="N6" s="229"/>
    </row>
    <row r="7" spans="2:16" ht="16.2" thickBot="1" x14ac:dyDescent="0.35">
      <c r="B7" s="11" t="s">
        <v>5</v>
      </c>
      <c r="C7" s="228"/>
      <c r="D7" s="228"/>
      <c r="E7" s="228"/>
      <c r="F7" s="228"/>
      <c r="G7" s="228"/>
      <c r="H7" s="228"/>
      <c r="I7" s="228"/>
      <c r="J7" s="228"/>
      <c r="K7" s="228"/>
      <c r="L7" s="228"/>
      <c r="M7" s="228"/>
      <c r="N7" s="229"/>
    </row>
    <row r="8" spans="2:16" ht="16.2" thickBot="1" x14ac:dyDescent="0.35">
      <c r="B8" s="11" t="s">
        <v>6</v>
      </c>
      <c r="C8" s="228" t="s">
        <v>159</v>
      </c>
      <c r="D8" s="228"/>
      <c r="E8" s="228"/>
      <c r="F8" s="228"/>
      <c r="G8" s="228"/>
      <c r="H8" s="228"/>
      <c r="I8" s="228"/>
      <c r="J8" s="228"/>
      <c r="K8" s="228"/>
      <c r="L8" s="228"/>
      <c r="M8" s="228"/>
      <c r="N8" s="229"/>
    </row>
    <row r="9" spans="2:16" ht="16.2" thickBot="1" x14ac:dyDescent="0.35">
      <c r="B9" s="11" t="s">
        <v>7</v>
      </c>
      <c r="C9" s="228"/>
      <c r="D9" s="228"/>
      <c r="E9" s="228"/>
      <c r="F9" s="228"/>
      <c r="G9" s="228"/>
      <c r="H9" s="228"/>
      <c r="I9" s="228"/>
      <c r="J9" s="228"/>
      <c r="K9" s="228"/>
      <c r="L9" s="228"/>
      <c r="M9" s="228"/>
      <c r="N9" s="229"/>
    </row>
    <row r="10" spans="2:16" ht="16.2" thickBot="1" x14ac:dyDescent="0.35">
      <c r="B10" s="11" t="s">
        <v>8</v>
      </c>
      <c r="C10" s="230">
        <v>23</v>
      </c>
      <c r="D10" s="230"/>
      <c r="E10" s="231"/>
      <c r="F10" s="31"/>
      <c r="G10" s="31"/>
      <c r="H10" s="31"/>
      <c r="I10" s="31"/>
      <c r="J10" s="31"/>
      <c r="K10" s="31"/>
      <c r="L10" s="31"/>
      <c r="M10" s="31"/>
      <c r="N10" s="32"/>
    </row>
    <row r="11" spans="2:16" ht="16.2" thickBot="1" x14ac:dyDescent="0.35">
      <c r="B11" s="13" t="s">
        <v>9</v>
      </c>
      <c r="C11" s="160">
        <v>41973</v>
      </c>
      <c r="D11" s="163"/>
      <c r="E11" s="14"/>
      <c r="F11" s="14"/>
      <c r="G11" s="14"/>
      <c r="H11" s="14"/>
      <c r="I11" s="14"/>
      <c r="J11" s="14"/>
      <c r="K11" s="14"/>
      <c r="L11" s="14"/>
      <c r="M11" s="14"/>
      <c r="N11" s="15"/>
    </row>
    <row r="12" spans="2:16" ht="15.6" x14ac:dyDescent="0.3">
      <c r="B12" s="12"/>
      <c r="C12" s="16"/>
      <c r="D12" s="164"/>
      <c r="E12" s="17"/>
      <c r="F12" s="17"/>
      <c r="G12" s="17"/>
      <c r="H12" s="17"/>
      <c r="I12" s="96"/>
      <c r="J12" s="96"/>
      <c r="K12" s="96"/>
      <c r="L12" s="96"/>
      <c r="M12" s="96"/>
      <c r="N12" s="17"/>
    </row>
    <row r="13" spans="2:16" x14ac:dyDescent="0.3">
      <c r="I13" s="96"/>
      <c r="J13" s="96"/>
      <c r="K13" s="96"/>
      <c r="L13" s="96"/>
      <c r="M13" s="96"/>
      <c r="N13" s="97"/>
    </row>
    <row r="14" spans="2:16" x14ac:dyDescent="0.3">
      <c r="B14" s="234" t="s">
        <v>93</v>
      </c>
      <c r="C14" s="234"/>
      <c r="D14" s="165" t="s">
        <v>12</v>
      </c>
      <c r="E14" s="159" t="s">
        <v>13</v>
      </c>
      <c r="F14" s="159" t="s">
        <v>29</v>
      </c>
      <c r="G14" s="80"/>
      <c r="I14" s="35"/>
      <c r="J14" s="35"/>
      <c r="K14" s="35"/>
      <c r="L14" s="35"/>
      <c r="M14" s="35"/>
      <c r="N14" s="97"/>
    </row>
    <row r="15" spans="2:16" x14ac:dyDescent="0.3">
      <c r="B15" s="234"/>
      <c r="C15" s="234"/>
      <c r="D15" s="165">
        <v>23</v>
      </c>
      <c r="E15" s="33">
        <v>2246384953</v>
      </c>
      <c r="F15" s="147">
        <v>995</v>
      </c>
      <c r="G15" s="81"/>
      <c r="I15" s="36"/>
      <c r="J15" s="36"/>
      <c r="K15" s="36"/>
      <c r="L15" s="36"/>
      <c r="M15" s="36"/>
      <c r="N15" s="97"/>
    </row>
    <row r="16" spans="2:16" x14ac:dyDescent="0.3">
      <c r="B16" s="234"/>
      <c r="C16" s="234"/>
      <c r="D16" s="165"/>
      <c r="E16" s="33"/>
      <c r="F16" s="33"/>
      <c r="G16" s="81"/>
      <c r="I16" s="36"/>
      <c r="J16" s="36"/>
      <c r="K16" s="36"/>
      <c r="L16" s="36"/>
      <c r="M16" s="36"/>
      <c r="N16" s="97"/>
    </row>
    <row r="17" spans="1:14" x14ac:dyDescent="0.3">
      <c r="B17" s="234"/>
      <c r="C17" s="234"/>
      <c r="D17" s="165"/>
      <c r="E17" s="33"/>
      <c r="F17" s="33"/>
      <c r="G17" s="81"/>
      <c r="I17" s="36"/>
      <c r="J17" s="36"/>
      <c r="K17" s="36"/>
      <c r="L17" s="36"/>
      <c r="M17" s="36"/>
      <c r="N17" s="97"/>
    </row>
    <row r="18" spans="1:14" x14ac:dyDescent="0.3">
      <c r="B18" s="234"/>
      <c r="C18" s="234"/>
      <c r="D18" s="165"/>
      <c r="E18" s="34"/>
      <c r="F18" s="33"/>
      <c r="G18" s="81"/>
      <c r="H18" s="20"/>
      <c r="I18" s="36"/>
      <c r="J18" s="36"/>
      <c r="K18" s="36"/>
      <c r="L18" s="36"/>
      <c r="M18" s="36"/>
      <c r="N18" s="18"/>
    </row>
    <row r="19" spans="1:14" x14ac:dyDescent="0.3">
      <c r="B19" s="234"/>
      <c r="C19" s="234"/>
      <c r="D19" s="165"/>
      <c r="E19" s="34"/>
      <c r="F19" s="33"/>
      <c r="G19" s="81"/>
      <c r="H19" s="20"/>
      <c r="I19" s="38"/>
      <c r="J19" s="38"/>
      <c r="K19" s="38"/>
      <c r="L19" s="38"/>
      <c r="M19" s="38"/>
      <c r="N19" s="18"/>
    </row>
    <row r="20" spans="1:14" x14ac:dyDescent="0.3">
      <c r="B20" s="234"/>
      <c r="C20" s="234"/>
      <c r="D20" s="165"/>
      <c r="E20" s="34"/>
      <c r="F20" s="33"/>
      <c r="G20" s="81"/>
      <c r="H20" s="20"/>
      <c r="I20" s="96"/>
      <c r="J20" s="96"/>
      <c r="K20" s="96"/>
      <c r="L20" s="96"/>
      <c r="M20" s="96"/>
      <c r="N20" s="18"/>
    </row>
    <row r="21" spans="1:14" x14ac:dyDescent="0.3">
      <c r="B21" s="234"/>
      <c r="C21" s="234"/>
      <c r="D21" s="165"/>
      <c r="E21" s="34"/>
      <c r="F21" s="33"/>
      <c r="G21" s="81"/>
      <c r="H21" s="20"/>
      <c r="I21" s="96"/>
      <c r="J21" s="96"/>
      <c r="K21" s="96"/>
      <c r="L21" s="96"/>
      <c r="M21" s="96"/>
      <c r="N21" s="18"/>
    </row>
    <row r="22" spans="1:14" ht="15" thickBot="1" x14ac:dyDescent="0.35">
      <c r="B22" s="226" t="s">
        <v>14</v>
      </c>
      <c r="C22" s="227"/>
      <c r="D22" s="165">
        <f>SUM(D15:D21)</f>
        <v>23</v>
      </c>
      <c r="E22" s="59">
        <f>SUM(E15:E21)</f>
        <v>2246384953</v>
      </c>
      <c r="F22" s="148">
        <f>SUM(F15)</f>
        <v>995</v>
      </c>
      <c r="G22" s="81"/>
      <c r="H22" s="20"/>
      <c r="I22" s="96"/>
      <c r="J22" s="96"/>
      <c r="K22" s="96"/>
      <c r="L22" s="96"/>
      <c r="M22" s="96"/>
      <c r="N22" s="18"/>
    </row>
    <row r="23" spans="1:14" ht="29.4" thickBot="1" x14ac:dyDescent="0.35">
      <c r="A23" s="39"/>
      <c r="B23" s="49" t="s">
        <v>15</v>
      </c>
      <c r="C23" s="49" t="s">
        <v>94</v>
      </c>
      <c r="E23" s="35"/>
      <c r="F23" s="35"/>
      <c r="G23" s="35"/>
      <c r="H23" s="35"/>
      <c r="I23" s="9"/>
      <c r="J23" s="9"/>
      <c r="K23" s="9"/>
      <c r="L23" s="9"/>
      <c r="M23" s="9"/>
    </row>
    <row r="24" spans="1:14" ht="15" thickBot="1" x14ac:dyDescent="0.35">
      <c r="A24" s="40">
        <v>1</v>
      </c>
      <c r="C24" s="42">
        <v>796</v>
      </c>
      <c r="D24" s="166"/>
      <c r="E24" s="41">
        <f>E22</f>
        <v>2246384953</v>
      </c>
      <c r="F24" s="37"/>
      <c r="G24" s="37"/>
      <c r="H24" s="37"/>
      <c r="I24" s="21"/>
      <c r="J24" s="21"/>
      <c r="K24" s="21"/>
      <c r="L24" s="21"/>
      <c r="M24" s="21"/>
    </row>
    <row r="25" spans="1:14" x14ac:dyDescent="0.3">
      <c r="A25" s="88"/>
      <c r="C25" s="89"/>
      <c r="D25" s="167"/>
      <c r="E25" s="90"/>
      <c r="F25" s="37"/>
      <c r="G25" s="37"/>
      <c r="H25" s="37"/>
      <c r="I25" s="21"/>
      <c r="J25" s="21"/>
      <c r="K25" s="21"/>
      <c r="L25" s="21"/>
      <c r="M25" s="21"/>
    </row>
    <row r="26" spans="1:14" x14ac:dyDescent="0.3">
      <c r="A26" s="88"/>
      <c r="C26" s="89"/>
      <c r="D26" s="167"/>
      <c r="E26" s="90"/>
      <c r="F26" s="37"/>
      <c r="G26" s="37"/>
      <c r="H26" s="37"/>
      <c r="I26" s="21"/>
      <c r="J26" s="21"/>
      <c r="K26" s="21"/>
      <c r="L26" s="21"/>
      <c r="M26" s="21"/>
    </row>
    <row r="27" spans="1:14" x14ac:dyDescent="0.3">
      <c r="A27" s="88"/>
      <c r="B27" s="110" t="s">
        <v>130</v>
      </c>
      <c r="C27" s="93"/>
      <c r="E27" s="93"/>
      <c r="F27" s="93"/>
      <c r="G27" s="93"/>
      <c r="H27" s="93"/>
      <c r="I27" s="96"/>
      <c r="J27" s="96"/>
      <c r="K27" s="96"/>
      <c r="L27" s="96"/>
      <c r="M27" s="96"/>
      <c r="N27" s="97"/>
    </row>
    <row r="28" spans="1:14" x14ac:dyDescent="0.3">
      <c r="A28" s="88"/>
      <c r="B28" s="93"/>
      <c r="C28" s="93"/>
      <c r="E28" s="93"/>
      <c r="F28" s="93"/>
      <c r="G28" s="93"/>
      <c r="H28" s="93"/>
      <c r="I28" s="96"/>
      <c r="J28" s="96"/>
      <c r="K28" s="96"/>
      <c r="L28" s="96"/>
      <c r="M28" s="96"/>
      <c r="N28" s="97"/>
    </row>
    <row r="29" spans="1:14" x14ac:dyDescent="0.3">
      <c r="A29" s="88"/>
      <c r="B29" s="113" t="s">
        <v>33</v>
      </c>
      <c r="C29" s="113" t="s">
        <v>131</v>
      </c>
      <c r="D29" s="176" t="s">
        <v>132</v>
      </c>
      <c r="E29" s="93"/>
      <c r="F29" s="93"/>
      <c r="G29" s="93"/>
      <c r="H29" s="93"/>
      <c r="I29" s="96"/>
      <c r="J29" s="96"/>
      <c r="K29" s="96"/>
      <c r="L29" s="96"/>
      <c r="M29" s="96"/>
      <c r="N29" s="97"/>
    </row>
    <row r="30" spans="1:14" x14ac:dyDescent="0.3">
      <c r="A30" s="88"/>
      <c r="B30" s="109" t="s">
        <v>133</v>
      </c>
      <c r="C30" s="157"/>
      <c r="D30" s="155" t="s">
        <v>153</v>
      </c>
      <c r="E30" s="93"/>
      <c r="F30" s="93"/>
      <c r="G30" s="93"/>
      <c r="H30" s="93"/>
      <c r="I30" s="96"/>
      <c r="J30" s="96"/>
      <c r="K30" s="96"/>
      <c r="L30" s="96"/>
      <c r="M30" s="96"/>
      <c r="N30" s="97"/>
    </row>
    <row r="31" spans="1:14" x14ac:dyDescent="0.3">
      <c r="A31" s="88"/>
      <c r="B31" s="109" t="s">
        <v>134</v>
      </c>
      <c r="C31" s="157"/>
      <c r="D31" s="155" t="s">
        <v>153</v>
      </c>
      <c r="E31" s="93"/>
      <c r="F31" s="93"/>
      <c r="G31" s="93"/>
      <c r="H31" s="93"/>
      <c r="I31" s="96"/>
      <c r="J31" s="96"/>
      <c r="K31" s="96"/>
      <c r="L31" s="96"/>
      <c r="M31" s="96"/>
      <c r="N31" s="97"/>
    </row>
    <row r="32" spans="1:14" x14ac:dyDescent="0.3">
      <c r="A32" s="88"/>
      <c r="B32" s="109" t="s">
        <v>135</v>
      </c>
      <c r="C32" s="157"/>
      <c r="D32" s="155" t="s">
        <v>153</v>
      </c>
      <c r="E32" s="93"/>
      <c r="F32" s="93"/>
      <c r="G32" s="93"/>
      <c r="H32" s="93"/>
      <c r="I32" s="96"/>
      <c r="J32" s="96"/>
      <c r="K32" s="96"/>
      <c r="L32" s="96"/>
      <c r="M32" s="96"/>
      <c r="N32" s="97"/>
    </row>
    <row r="33" spans="1:17" x14ac:dyDescent="0.3">
      <c r="A33" s="88"/>
      <c r="B33" s="109" t="s">
        <v>136</v>
      </c>
      <c r="C33" s="157"/>
      <c r="D33" s="155" t="s">
        <v>153</v>
      </c>
      <c r="E33" s="93"/>
      <c r="F33" s="93"/>
      <c r="G33" s="93"/>
      <c r="H33" s="93"/>
      <c r="I33" s="96"/>
      <c r="J33" s="96"/>
      <c r="K33" s="96"/>
      <c r="L33" s="96"/>
      <c r="M33" s="96"/>
      <c r="N33" s="97"/>
    </row>
    <row r="34" spans="1:17" x14ac:dyDescent="0.3">
      <c r="A34" s="88"/>
      <c r="B34" s="93"/>
      <c r="C34" s="93"/>
      <c r="E34" s="93"/>
      <c r="F34" s="93"/>
      <c r="G34" s="93"/>
      <c r="H34" s="93"/>
      <c r="I34" s="96"/>
      <c r="J34" s="96"/>
      <c r="K34" s="96"/>
      <c r="L34" s="96"/>
      <c r="M34" s="96"/>
      <c r="N34" s="97"/>
    </row>
    <row r="35" spans="1:17" x14ac:dyDescent="0.3">
      <c r="A35" s="88"/>
      <c r="B35" s="93"/>
      <c r="C35" s="93"/>
      <c r="E35" s="93"/>
      <c r="F35" s="93"/>
      <c r="G35" s="93"/>
      <c r="H35" s="93"/>
      <c r="I35" s="96"/>
      <c r="J35" s="96"/>
      <c r="K35" s="96"/>
      <c r="L35" s="96"/>
      <c r="M35" s="96"/>
      <c r="N35" s="97"/>
    </row>
    <row r="36" spans="1:17" x14ac:dyDescent="0.3">
      <c r="A36" s="88"/>
      <c r="B36" s="110" t="s">
        <v>137</v>
      </c>
      <c r="C36" s="93"/>
      <c r="E36" s="93"/>
      <c r="F36" s="93"/>
      <c r="G36" s="93"/>
      <c r="H36" s="93"/>
      <c r="I36" s="96"/>
      <c r="J36" s="96"/>
      <c r="K36" s="96"/>
      <c r="L36" s="96"/>
      <c r="M36" s="96"/>
      <c r="N36" s="97"/>
    </row>
    <row r="37" spans="1:17" x14ac:dyDescent="0.3">
      <c r="A37" s="88"/>
      <c r="B37" s="93"/>
      <c r="C37" s="93"/>
      <c r="E37" s="93"/>
      <c r="F37" s="93"/>
      <c r="G37" s="93"/>
      <c r="H37" s="93"/>
      <c r="I37" s="96"/>
      <c r="J37" s="96"/>
      <c r="K37" s="96"/>
      <c r="L37" s="96"/>
      <c r="M37" s="96"/>
      <c r="N37" s="97"/>
    </row>
    <row r="38" spans="1:17" x14ac:dyDescent="0.3">
      <c r="A38" s="88"/>
      <c r="B38" s="93"/>
      <c r="C38" s="93"/>
      <c r="E38" s="93"/>
      <c r="F38" s="93"/>
      <c r="G38" s="93"/>
      <c r="H38" s="93"/>
      <c r="I38" s="96"/>
      <c r="J38" s="96"/>
      <c r="K38" s="96"/>
      <c r="L38" s="96"/>
      <c r="M38" s="96"/>
      <c r="N38" s="97"/>
    </row>
    <row r="39" spans="1:17" x14ac:dyDescent="0.3">
      <c r="A39" s="88"/>
      <c r="B39" s="113" t="s">
        <v>33</v>
      </c>
      <c r="C39" s="113" t="s">
        <v>57</v>
      </c>
      <c r="D39" s="168" t="s">
        <v>50</v>
      </c>
      <c r="E39" s="112" t="s">
        <v>16</v>
      </c>
      <c r="F39" s="93"/>
      <c r="G39" s="93"/>
      <c r="H39" s="93"/>
      <c r="I39" s="96"/>
      <c r="J39" s="96"/>
      <c r="K39" s="96"/>
      <c r="L39" s="96"/>
      <c r="M39" s="96"/>
      <c r="N39" s="97"/>
    </row>
    <row r="40" spans="1:17" ht="27.6" x14ac:dyDescent="0.3">
      <c r="A40" s="88"/>
      <c r="B40" s="94" t="s">
        <v>138</v>
      </c>
      <c r="C40" s="95">
        <v>40</v>
      </c>
      <c r="D40" s="3">
        <v>0</v>
      </c>
      <c r="E40" s="243">
        <f>+D40+D41</f>
        <v>0</v>
      </c>
      <c r="F40" s="93"/>
      <c r="G40" s="93"/>
      <c r="H40" s="93"/>
      <c r="I40" s="96"/>
      <c r="J40" s="96"/>
      <c r="K40" s="96"/>
      <c r="L40" s="96"/>
      <c r="M40" s="96"/>
      <c r="N40" s="97"/>
    </row>
    <row r="41" spans="1:17" ht="41.4" x14ac:dyDescent="0.3">
      <c r="A41" s="88"/>
      <c r="B41" s="94" t="s">
        <v>139</v>
      </c>
      <c r="C41" s="95">
        <v>60</v>
      </c>
      <c r="D41" s="3">
        <f>+F133</f>
        <v>0</v>
      </c>
      <c r="E41" s="244"/>
      <c r="F41" s="93"/>
      <c r="G41" s="93"/>
      <c r="H41" s="93"/>
      <c r="I41" s="96"/>
      <c r="J41" s="96"/>
      <c r="K41" s="96"/>
      <c r="L41" s="96"/>
      <c r="M41" s="96"/>
      <c r="N41" s="97"/>
    </row>
    <row r="42" spans="1:17" x14ac:dyDescent="0.3">
      <c r="A42" s="88"/>
      <c r="C42" s="89"/>
      <c r="D42" s="167"/>
      <c r="E42" s="90"/>
      <c r="F42" s="37"/>
      <c r="G42" s="37"/>
      <c r="H42" s="37"/>
      <c r="I42" s="21"/>
      <c r="J42" s="21"/>
      <c r="K42" s="21"/>
      <c r="L42" s="21"/>
      <c r="M42" s="21"/>
    </row>
    <row r="43" spans="1:17" x14ac:dyDescent="0.3">
      <c r="A43" s="88"/>
      <c r="C43" s="89"/>
      <c r="D43" s="167"/>
      <c r="E43" s="90"/>
      <c r="F43" s="37"/>
      <c r="G43" s="37"/>
      <c r="H43" s="37"/>
      <c r="I43" s="21"/>
      <c r="J43" s="21"/>
      <c r="K43" s="21"/>
      <c r="L43" s="21"/>
      <c r="M43" s="21"/>
    </row>
    <row r="44" spans="1:17" x14ac:dyDescent="0.3">
      <c r="A44" s="88"/>
      <c r="C44" s="89"/>
      <c r="D44" s="167"/>
      <c r="E44" s="90"/>
      <c r="F44" s="37"/>
      <c r="G44" s="37"/>
      <c r="H44" s="37"/>
      <c r="I44" s="21"/>
      <c r="J44" s="21"/>
      <c r="K44" s="21"/>
      <c r="L44" s="21"/>
      <c r="M44" s="21"/>
    </row>
    <row r="45" spans="1:17" ht="15" thickBot="1" x14ac:dyDescent="0.35">
      <c r="M45" s="236" t="s">
        <v>35</v>
      </c>
      <c r="N45" s="236"/>
    </row>
    <row r="46" spans="1:17" x14ac:dyDescent="0.3">
      <c r="B46" s="110" t="s">
        <v>30</v>
      </c>
      <c r="M46" s="60"/>
      <c r="N46" s="60"/>
    </row>
    <row r="47" spans="1:17" ht="15" thickBot="1" x14ac:dyDescent="0.35">
      <c r="M47" s="60"/>
      <c r="N47" s="60"/>
    </row>
    <row r="48" spans="1:17" s="96" customFormat="1" ht="57.6" x14ac:dyDescent="0.3">
      <c r="B48" s="106" t="s">
        <v>140</v>
      </c>
      <c r="C48" s="106" t="s">
        <v>141</v>
      </c>
      <c r="D48" s="169" t="s">
        <v>142</v>
      </c>
      <c r="E48" s="106" t="s">
        <v>44</v>
      </c>
      <c r="F48" s="106" t="s">
        <v>22</v>
      </c>
      <c r="G48" s="106" t="s">
        <v>95</v>
      </c>
      <c r="H48" s="106" t="s">
        <v>17</v>
      </c>
      <c r="I48" s="106" t="s">
        <v>10</v>
      </c>
      <c r="J48" s="106" t="s">
        <v>31</v>
      </c>
      <c r="K48" s="106" t="s">
        <v>60</v>
      </c>
      <c r="L48" s="106" t="s">
        <v>20</v>
      </c>
      <c r="M48" s="92" t="s">
        <v>26</v>
      </c>
      <c r="N48" s="106" t="s">
        <v>143</v>
      </c>
      <c r="O48" s="106" t="s">
        <v>36</v>
      </c>
      <c r="P48" s="107" t="s">
        <v>11</v>
      </c>
      <c r="Q48" s="107" t="s">
        <v>19</v>
      </c>
    </row>
    <row r="49" spans="1:26" s="102" customFormat="1" ht="340.5" customHeight="1" x14ac:dyDescent="0.3">
      <c r="A49" s="43">
        <v>1</v>
      </c>
      <c r="B49" s="103" t="s">
        <v>167</v>
      </c>
      <c r="C49" s="103">
        <v>0</v>
      </c>
      <c r="D49" s="170" t="s">
        <v>172</v>
      </c>
      <c r="E49" s="149">
        <v>3946</v>
      </c>
      <c r="F49" s="99" t="s">
        <v>132</v>
      </c>
      <c r="G49" s="139"/>
      <c r="H49" s="105" t="s">
        <v>175</v>
      </c>
      <c r="I49" s="105" t="s">
        <v>422</v>
      </c>
      <c r="J49" s="100" t="s">
        <v>132</v>
      </c>
      <c r="K49" s="150">
        <v>0</v>
      </c>
      <c r="L49" s="151">
        <v>23.5</v>
      </c>
      <c r="M49" s="151">
        <v>524</v>
      </c>
      <c r="N49" s="91" t="s">
        <v>154</v>
      </c>
      <c r="O49" s="24"/>
      <c r="P49" s="24">
        <v>115</v>
      </c>
      <c r="Q49" s="140" t="s">
        <v>457</v>
      </c>
      <c r="R49" s="101"/>
      <c r="S49" s="101"/>
      <c r="T49" s="101"/>
      <c r="U49" s="101"/>
      <c r="V49" s="101"/>
      <c r="W49" s="101"/>
      <c r="X49" s="101"/>
      <c r="Y49" s="101"/>
      <c r="Z49" s="101"/>
    </row>
    <row r="50" spans="1:26" s="102" customFormat="1" ht="281.25" customHeight="1" x14ac:dyDescent="0.3">
      <c r="A50" s="43">
        <v>2</v>
      </c>
      <c r="B50" s="103" t="s">
        <v>167</v>
      </c>
      <c r="C50" s="103" t="s">
        <v>168</v>
      </c>
      <c r="D50" s="170" t="s">
        <v>168</v>
      </c>
      <c r="E50" s="149">
        <v>3822</v>
      </c>
      <c r="F50" s="99" t="s">
        <v>132</v>
      </c>
      <c r="G50" s="139"/>
      <c r="H50" s="105">
        <v>40108</v>
      </c>
      <c r="I50" s="105">
        <v>40203</v>
      </c>
      <c r="J50" s="100" t="s">
        <v>132</v>
      </c>
      <c r="K50" s="150">
        <v>0</v>
      </c>
      <c r="L50" s="151">
        <v>3</v>
      </c>
      <c r="M50" s="151">
        <v>300</v>
      </c>
      <c r="N50" s="91" t="s">
        <v>154</v>
      </c>
      <c r="O50" s="24">
        <v>700030747</v>
      </c>
      <c r="P50" s="24">
        <v>76</v>
      </c>
      <c r="Q50" s="140" t="s">
        <v>458</v>
      </c>
      <c r="R50" s="101"/>
      <c r="S50" s="101"/>
      <c r="T50" s="101"/>
      <c r="U50" s="101"/>
      <c r="V50" s="101"/>
      <c r="W50" s="101"/>
      <c r="X50" s="101"/>
      <c r="Y50" s="101"/>
      <c r="Z50" s="101"/>
    </row>
    <row r="51" spans="1:26" s="102" customFormat="1" x14ac:dyDescent="0.3">
      <c r="A51" s="43"/>
      <c r="B51" s="103"/>
      <c r="C51" s="103"/>
      <c r="D51" s="170"/>
      <c r="E51" s="150"/>
      <c r="F51" s="99"/>
      <c r="G51" s="139"/>
      <c r="H51" s="105"/>
      <c r="I51" s="105"/>
      <c r="J51" s="100"/>
      <c r="K51" s="150"/>
      <c r="L51" s="151"/>
      <c r="M51" s="151"/>
      <c r="N51" s="91"/>
      <c r="O51" s="24"/>
      <c r="P51" s="24"/>
      <c r="Q51" s="140"/>
      <c r="R51" s="101"/>
      <c r="S51" s="101"/>
      <c r="T51" s="101"/>
      <c r="U51" s="101"/>
      <c r="V51" s="101"/>
      <c r="W51" s="101"/>
      <c r="X51" s="101"/>
      <c r="Y51" s="101"/>
      <c r="Z51" s="101"/>
    </row>
    <row r="52" spans="1:26" s="102" customFormat="1" x14ac:dyDescent="0.3">
      <c r="A52" s="43"/>
      <c r="B52" s="45" t="s">
        <v>16</v>
      </c>
      <c r="C52" s="103"/>
      <c r="D52" s="170"/>
      <c r="E52" s="150"/>
      <c r="F52" s="99"/>
      <c r="G52" s="99"/>
      <c r="H52" s="99"/>
      <c r="I52" s="100"/>
      <c r="J52" s="100"/>
      <c r="K52" s="104"/>
      <c r="L52" s="104"/>
      <c r="M52" s="152"/>
      <c r="N52" s="104"/>
      <c r="O52" s="24"/>
      <c r="P52" s="24"/>
      <c r="Q52" s="141"/>
    </row>
    <row r="53" spans="1:26" s="27" customFormat="1" x14ac:dyDescent="0.3">
      <c r="D53" s="171"/>
      <c r="E53" s="28"/>
    </row>
    <row r="54" spans="1:26" s="27" customFormat="1" x14ac:dyDescent="0.3">
      <c r="B54" s="237" t="s">
        <v>28</v>
      </c>
      <c r="C54" s="237" t="s">
        <v>27</v>
      </c>
      <c r="D54" s="235" t="s">
        <v>34</v>
      </c>
      <c r="E54" s="235"/>
    </row>
    <row r="55" spans="1:26" s="27" customFormat="1" x14ac:dyDescent="0.3">
      <c r="B55" s="238"/>
      <c r="C55" s="238"/>
      <c r="D55" s="172" t="s">
        <v>23</v>
      </c>
      <c r="E55" s="57" t="s">
        <v>24</v>
      </c>
    </row>
    <row r="56" spans="1:26" s="27" customFormat="1" ht="18" x14ac:dyDescent="0.3">
      <c r="B56" s="55" t="s">
        <v>21</v>
      </c>
      <c r="C56" s="56">
        <f>+K52</f>
        <v>0</v>
      </c>
      <c r="D56" s="85"/>
      <c r="E56" s="54" t="s">
        <v>153</v>
      </c>
      <c r="F56" s="29"/>
      <c r="G56" s="29"/>
      <c r="H56" s="29"/>
      <c r="I56" s="29"/>
      <c r="J56" s="29"/>
      <c r="K56" s="29"/>
      <c r="L56" s="29"/>
      <c r="M56" s="29"/>
    </row>
    <row r="57" spans="1:26" s="27" customFormat="1" x14ac:dyDescent="0.3">
      <c r="B57" s="55" t="s">
        <v>25</v>
      </c>
      <c r="C57" s="56" t="s">
        <v>414</v>
      </c>
      <c r="D57" s="85"/>
      <c r="E57" s="54" t="s">
        <v>153</v>
      </c>
    </row>
    <row r="58" spans="1:26" s="27" customFormat="1" x14ac:dyDescent="0.3">
      <c r="B58" s="30"/>
      <c r="C58" s="233"/>
      <c r="D58" s="233"/>
      <c r="E58" s="233"/>
      <c r="F58" s="233"/>
      <c r="G58" s="233"/>
      <c r="H58" s="233"/>
      <c r="I58" s="233"/>
      <c r="J58" s="233"/>
      <c r="K58" s="233"/>
      <c r="L58" s="233"/>
      <c r="M58" s="233"/>
      <c r="N58" s="233"/>
    </row>
    <row r="59" spans="1:26" ht="15" thickBot="1" x14ac:dyDescent="0.35"/>
    <row r="60" spans="1:26" ht="26.4" thickBot="1" x14ac:dyDescent="0.35">
      <c r="B60" s="232" t="s">
        <v>96</v>
      </c>
      <c r="C60" s="232"/>
      <c r="D60" s="232"/>
      <c r="E60" s="232"/>
      <c r="F60" s="232"/>
      <c r="G60" s="232"/>
      <c r="H60" s="232"/>
      <c r="I60" s="232"/>
      <c r="J60" s="232"/>
      <c r="K60" s="232"/>
      <c r="L60" s="232"/>
      <c r="M60" s="232"/>
      <c r="N60" s="232"/>
    </row>
    <row r="63" spans="1:26" ht="86.4" x14ac:dyDescent="0.3">
      <c r="B63" s="108" t="s">
        <v>144</v>
      </c>
      <c r="C63" s="63" t="s">
        <v>2</v>
      </c>
      <c r="D63" s="162" t="s">
        <v>98</v>
      </c>
      <c r="E63" s="63" t="s">
        <v>97</v>
      </c>
      <c r="F63" s="63" t="s">
        <v>99</v>
      </c>
      <c r="G63" s="63" t="s">
        <v>100</v>
      </c>
      <c r="H63" s="63" t="s">
        <v>101</v>
      </c>
      <c r="I63" s="63" t="s">
        <v>102</v>
      </c>
      <c r="J63" s="63" t="s">
        <v>103</v>
      </c>
      <c r="K63" s="63" t="s">
        <v>104</v>
      </c>
      <c r="L63" s="63" t="s">
        <v>105</v>
      </c>
      <c r="M63" s="84" t="s">
        <v>106</v>
      </c>
      <c r="N63" s="84" t="s">
        <v>107</v>
      </c>
      <c r="O63" s="220" t="s">
        <v>3</v>
      </c>
      <c r="P63" s="222"/>
      <c r="Q63" s="63" t="s">
        <v>18</v>
      </c>
    </row>
    <row r="64" spans="1:26" x14ac:dyDescent="0.3">
      <c r="B64" s="3" t="s">
        <v>155</v>
      </c>
      <c r="C64" s="3" t="s">
        <v>156</v>
      </c>
      <c r="D64" s="85" t="s">
        <v>165</v>
      </c>
      <c r="E64" s="53">
        <v>741</v>
      </c>
      <c r="F64" s="53"/>
      <c r="G64" s="53"/>
      <c r="H64" s="53"/>
      <c r="I64" s="53" t="s">
        <v>131</v>
      </c>
      <c r="J64" s="53" t="s">
        <v>131</v>
      </c>
      <c r="K64" s="157" t="s">
        <v>131</v>
      </c>
      <c r="L64" s="157" t="s">
        <v>131</v>
      </c>
      <c r="M64" s="157" t="s">
        <v>131</v>
      </c>
      <c r="N64" s="157" t="s">
        <v>131</v>
      </c>
      <c r="O64" s="218" t="s">
        <v>449</v>
      </c>
      <c r="P64" s="219"/>
      <c r="Q64" s="157" t="s">
        <v>131</v>
      </c>
    </row>
    <row r="65" spans="2:17" ht="98.25" customHeight="1" x14ac:dyDescent="0.3">
      <c r="B65" s="3" t="s">
        <v>417</v>
      </c>
      <c r="C65" s="3" t="s">
        <v>417</v>
      </c>
      <c r="D65" s="85" t="s">
        <v>165</v>
      </c>
      <c r="E65" s="53">
        <v>40</v>
      </c>
      <c r="F65" s="53"/>
      <c r="G65" s="53"/>
      <c r="H65" s="53"/>
      <c r="I65" s="53"/>
      <c r="J65" s="53"/>
      <c r="K65" s="157"/>
      <c r="L65" s="157"/>
      <c r="M65" s="157"/>
      <c r="N65" s="157"/>
      <c r="O65" s="218" t="s">
        <v>415</v>
      </c>
      <c r="P65" s="219"/>
      <c r="Q65" s="157" t="s">
        <v>132</v>
      </c>
    </row>
    <row r="66" spans="2:17" ht="89.25" customHeight="1" x14ac:dyDescent="0.3">
      <c r="B66" s="3" t="s">
        <v>416</v>
      </c>
      <c r="C66" s="3" t="s">
        <v>416</v>
      </c>
      <c r="D66" s="85" t="s">
        <v>165</v>
      </c>
      <c r="E66" s="53">
        <v>214</v>
      </c>
      <c r="F66" s="53"/>
      <c r="G66" s="53"/>
      <c r="H66" s="53"/>
      <c r="I66" s="53"/>
      <c r="J66" s="53"/>
      <c r="K66" s="195"/>
      <c r="L66" s="195"/>
      <c r="M66" s="195"/>
      <c r="N66" s="195"/>
      <c r="O66" s="218" t="s">
        <v>415</v>
      </c>
      <c r="P66" s="219"/>
      <c r="Q66" s="157" t="s">
        <v>132</v>
      </c>
    </row>
    <row r="67" spans="2:17" x14ac:dyDescent="0.3">
      <c r="B67" s="8" t="s">
        <v>1</v>
      </c>
    </row>
    <row r="68" spans="2:17" x14ac:dyDescent="0.3">
      <c r="B68" s="8" t="s">
        <v>37</v>
      </c>
    </row>
    <row r="69" spans="2:17" x14ac:dyDescent="0.3">
      <c r="B69" s="8" t="s">
        <v>61</v>
      </c>
    </row>
    <row r="71" spans="2:17" ht="15" thickBot="1" x14ac:dyDescent="0.35"/>
    <row r="72" spans="2:17" ht="26.4" thickBot="1" x14ac:dyDescent="0.35">
      <c r="B72" s="245" t="s">
        <v>38</v>
      </c>
      <c r="C72" s="246"/>
      <c r="D72" s="246"/>
      <c r="E72" s="246"/>
      <c r="F72" s="246"/>
      <c r="G72" s="246"/>
      <c r="H72" s="246"/>
      <c r="I72" s="246"/>
      <c r="J72" s="246"/>
      <c r="K72" s="246"/>
      <c r="L72" s="246"/>
      <c r="M72" s="246"/>
      <c r="N72" s="247"/>
    </row>
    <row r="77" spans="2:17" ht="43.2" x14ac:dyDescent="0.3">
      <c r="B77" s="108" t="s">
        <v>0</v>
      </c>
      <c r="C77" s="108" t="s">
        <v>39</v>
      </c>
      <c r="D77" s="162" t="s">
        <v>40</v>
      </c>
      <c r="E77" s="108" t="s">
        <v>108</v>
      </c>
      <c r="F77" s="108" t="s">
        <v>110</v>
      </c>
      <c r="G77" s="108" t="s">
        <v>111</v>
      </c>
      <c r="H77" s="108" t="s">
        <v>112</v>
      </c>
      <c r="I77" s="108" t="s">
        <v>109</v>
      </c>
      <c r="J77" s="220" t="s">
        <v>113</v>
      </c>
      <c r="K77" s="221"/>
      <c r="L77" s="222"/>
      <c r="M77" s="108" t="s">
        <v>117</v>
      </c>
      <c r="N77" s="108" t="s">
        <v>41</v>
      </c>
      <c r="O77" s="108" t="s">
        <v>42</v>
      </c>
      <c r="P77" s="220" t="s">
        <v>3</v>
      </c>
      <c r="Q77" s="222"/>
    </row>
    <row r="78" spans="2:17" ht="95.25" customHeight="1" x14ac:dyDescent="0.3">
      <c r="B78" s="156" t="s">
        <v>43</v>
      </c>
      <c r="C78" s="158">
        <v>300</v>
      </c>
      <c r="D78" s="156" t="s">
        <v>366</v>
      </c>
      <c r="E78" s="158">
        <v>1075226698</v>
      </c>
      <c r="F78" s="158" t="s">
        <v>373</v>
      </c>
      <c r="G78" s="158" t="s">
        <v>217</v>
      </c>
      <c r="H78" s="154">
        <v>40872</v>
      </c>
      <c r="I78" s="153"/>
      <c r="J78" s="103" t="s">
        <v>374</v>
      </c>
      <c r="K78" s="189">
        <v>40287</v>
      </c>
      <c r="L78" s="153" t="s">
        <v>375</v>
      </c>
      <c r="M78" s="158" t="s">
        <v>131</v>
      </c>
      <c r="N78" s="158" t="s">
        <v>132</v>
      </c>
      <c r="O78" s="158" t="s">
        <v>131</v>
      </c>
      <c r="P78" s="223" t="s">
        <v>450</v>
      </c>
      <c r="Q78" s="223"/>
    </row>
    <row r="79" spans="2:17" ht="93.75" customHeight="1" x14ac:dyDescent="0.3">
      <c r="B79" s="156" t="s">
        <v>43</v>
      </c>
      <c r="C79" s="181">
        <v>300</v>
      </c>
      <c r="D79" s="156" t="s">
        <v>367</v>
      </c>
      <c r="E79" s="158">
        <v>52328886</v>
      </c>
      <c r="F79" s="158" t="s">
        <v>376</v>
      </c>
      <c r="G79" s="158" t="s">
        <v>377</v>
      </c>
      <c r="H79" s="154">
        <v>35860</v>
      </c>
      <c r="I79" s="153"/>
      <c r="J79" s="158" t="s">
        <v>378</v>
      </c>
      <c r="K79" s="153" t="s">
        <v>379</v>
      </c>
      <c r="L79" s="153" t="s">
        <v>380</v>
      </c>
      <c r="M79" s="158" t="s">
        <v>131</v>
      </c>
      <c r="N79" s="158" t="s">
        <v>132</v>
      </c>
      <c r="O79" s="158" t="s">
        <v>131</v>
      </c>
      <c r="P79" s="223" t="s">
        <v>450</v>
      </c>
      <c r="Q79" s="223"/>
    </row>
    <row r="80" spans="2:17" ht="28.8" x14ac:dyDescent="0.3">
      <c r="B80" s="156" t="s">
        <v>43</v>
      </c>
      <c r="C80" s="181">
        <v>300</v>
      </c>
      <c r="D80" s="156" t="s">
        <v>368</v>
      </c>
      <c r="E80" s="158">
        <v>36175455</v>
      </c>
      <c r="F80" s="158" t="s">
        <v>381</v>
      </c>
      <c r="G80" s="158" t="s">
        <v>158</v>
      </c>
      <c r="H80" s="154">
        <v>31327</v>
      </c>
      <c r="I80" s="153"/>
      <c r="J80" s="158" t="s">
        <v>259</v>
      </c>
      <c r="K80" s="153" t="s">
        <v>382</v>
      </c>
      <c r="L80" s="153" t="s">
        <v>383</v>
      </c>
      <c r="M80" s="158" t="s">
        <v>131</v>
      </c>
      <c r="N80" s="158" t="s">
        <v>131</v>
      </c>
      <c r="O80" s="158" t="s">
        <v>131</v>
      </c>
      <c r="P80" s="218"/>
      <c r="Q80" s="219"/>
    </row>
    <row r="81" spans="2:17" ht="43.2" x14ac:dyDescent="0.3">
      <c r="B81" s="156" t="s">
        <v>181</v>
      </c>
      <c r="C81" s="158">
        <v>150</v>
      </c>
      <c r="D81" s="156" t="s">
        <v>369</v>
      </c>
      <c r="E81" s="158">
        <v>1022958492</v>
      </c>
      <c r="F81" s="181" t="s">
        <v>358</v>
      </c>
      <c r="G81" s="181" t="s">
        <v>352</v>
      </c>
      <c r="H81" s="154">
        <v>41543</v>
      </c>
      <c r="I81" s="153"/>
      <c r="J81" s="158" t="s">
        <v>384</v>
      </c>
      <c r="K81" s="153" t="s">
        <v>386</v>
      </c>
      <c r="L81" s="153" t="s">
        <v>385</v>
      </c>
      <c r="M81" s="158" t="s">
        <v>131</v>
      </c>
      <c r="N81" s="158" t="s">
        <v>131</v>
      </c>
      <c r="O81" s="158" t="s">
        <v>131</v>
      </c>
      <c r="P81" s="218"/>
      <c r="Q81" s="219"/>
    </row>
    <row r="82" spans="2:17" ht="28.8" x14ac:dyDescent="0.3">
      <c r="B82" s="177" t="s">
        <v>181</v>
      </c>
      <c r="C82" s="181">
        <v>150</v>
      </c>
      <c r="D82" s="156" t="s">
        <v>390</v>
      </c>
      <c r="E82" s="158">
        <v>1094247395</v>
      </c>
      <c r="F82" s="158" t="s">
        <v>157</v>
      </c>
      <c r="G82" s="109" t="s">
        <v>387</v>
      </c>
      <c r="H82" s="154">
        <v>41012</v>
      </c>
      <c r="I82" s="153"/>
      <c r="J82" s="158" t="s">
        <v>388</v>
      </c>
      <c r="K82" s="158" t="s">
        <v>389</v>
      </c>
      <c r="L82" s="153" t="s">
        <v>157</v>
      </c>
      <c r="M82" s="181" t="s">
        <v>131</v>
      </c>
      <c r="N82" s="181" t="s">
        <v>131</v>
      </c>
      <c r="O82" s="181" t="s">
        <v>131</v>
      </c>
      <c r="P82" s="218"/>
      <c r="Q82" s="219"/>
    </row>
    <row r="83" spans="2:17" ht="28.8" x14ac:dyDescent="0.3">
      <c r="B83" s="177" t="s">
        <v>181</v>
      </c>
      <c r="C83" s="181">
        <v>150</v>
      </c>
      <c r="D83" s="177" t="s">
        <v>370</v>
      </c>
      <c r="E83" s="181">
        <v>1098633476</v>
      </c>
      <c r="F83" s="181" t="s">
        <v>157</v>
      </c>
      <c r="G83" s="181" t="s">
        <v>391</v>
      </c>
      <c r="H83" s="154">
        <v>40690</v>
      </c>
      <c r="I83" s="153"/>
      <c r="J83" s="181" t="s">
        <v>392</v>
      </c>
      <c r="K83" s="153" t="s">
        <v>393</v>
      </c>
      <c r="L83" s="153" t="s">
        <v>157</v>
      </c>
      <c r="M83" s="181" t="s">
        <v>131</v>
      </c>
      <c r="N83" s="181" t="s">
        <v>131</v>
      </c>
      <c r="O83" s="181" t="s">
        <v>131</v>
      </c>
      <c r="P83" s="223"/>
      <c r="Q83" s="223"/>
    </row>
    <row r="84" spans="2:17" ht="57.6" x14ac:dyDescent="0.3">
      <c r="B84" s="177" t="s">
        <v>181</v>
      </c>
      <c r="C84" s="181">
        <v>150</v>
      </c>
      <c r="D84" s="177" t="s">
        <v>371</v>
      </c>
      <c r="E84" s="181">
        <v>53092743</v>
      </c>
      <c r="F84" s="181" t="s">
        <v>157</v>
      </c>
      <c r="G84" s="181" t="s">
        <v>394</v>
      </c>
      <c r="H84" s="154">
        <v>39793</v>
      </c>
      <c r="I84" s="153"/>
      <c r="J84" s="181" t="s">
        <v>395</v>
      </c>
      <c r="K84" s="153" t="s">
        <v>396</v>
      </c>
      <c r="L84" s="153" t="s">
        <v>397</v>
      </c>
      <c r="M84" s="181" t="s">
        <v>131</v>
      </c>
      <c r="N84" s="181" t="s">
        <v>131</v>
      </c>
      <c r="O84" s="181" t="s">
        <v>131</v>
      </c>
      <c r="P84" s="223"/>
      <c r="Q84" s="223"/>
    </row>
    <row r="85" spans="2:17" ht="28.8" x14ac:dyDescent="0.3">
      <c r="B85" s="177" t="s">
        <v>181</v>
      </c>
      <c r="C85" s="181">
        <v>150</v>
      </c>
      <c r="D85" s="177" t="s">
        <v>398</v>
      </c>
      <c r="E85" s="8">
        <v>36312180</v>
      </c>
      <c r="F85" s="181" t="s">
        <v>234</v>
      </c>
      <c r="G85" s="181" t="s">
        <v>210</v>
      </c>
      <c r="H85" s="154">
        <v>39437</v>
      </c>
      <c r="I85" s="153"/>
      <c r="J85" s="181" t="s">
        <v>399</v>
      </c>
      <c r="K85" s="153" t="s">
        <v>400</v>
      </c>
      <c r="L85" s="153" t="s">
        <v>375</v>
      </c>
      <c r="M85" s="181" t="s">
        <v>131</v>
      </c>
      <c r="N85" s="181" t="s">
        <v>131</v>
      </c>
      <c r="O85" s="181" t="s">
        <v>131</v>
      </c>
      <c r="P85" s="223"/>
      <c r="Q85" s="223"/>
    </row>
    <row r="86" spans="2:17" ht="72" x14ac:dyDescent="0.3">
      <c r="B86" s="177" t="s">
        <v>181</v>
      </c>
      <c r="C86" s="180">
        <v>150</v>
      </c>
      <c r="D86" s="86" t="s">
        <v>372</v>
      </c>
      <c r="E86" s="109">
        <v>1016049305</v>
      </c>
      <c r="F86" s="109" t="s">
        <v>157</v>
      </c>
      <c r="G86" s="109" t="s">
        <v>320</v>
      </c>
      <c r="H86" s="190">
        <v>41908</v>
      </c>
      <c r="I86" s="109"/>
      <c r="J86" s="109" t="s">
        <v>399</v>
      </c>
      <c r="K86" s="181" t="s">
        <v>401</v>
      </c>
      <c r="L86" s="109" t="s">
        <v>402</v>
      </c>
      <c r="M86" s="180" t="s">
        <v>131</v>
      </c>
      <c r="N86" s="180" t="s">
        <v>131</v>
      </c>
      <c r="O86" s="180" t="s">
        <v>131</v>
      </c>
      <c r="P86" s="251"/>
      <c r="Q86" s="252"/>
    </row>
    <row r="87" spans="2:17" ht="15" thickBot="1" x14ac:dyDescent="0.35"/>
    <row r="88" spans="2:17" ht="26.4" thickBot="1" x14ac:dyDescent="0.35">
      <c r="B88" s="245" t="s">
        <v>45</v>
      </c>
      <c r="C88" s="246"/>
      <c r="D88" s="246"/>
      <c r="E88" s="246"/>
      <c r="F88" s="246"/>
      <c r="G88" s="246"/>
      <c r="H88" s="246"/>
      <c r="I88" s="246"/>
      <c r="J88" s="246"/>
      <c r="K88" s="246"/>
      <c r="L88" s="246"/>
      <c r="M88" s="246"/>
      <c r="N88" s="247"/>
    </row>
    <row r="91" spans="2:17" ht="28.8" x14ac:dyDescent="0.3">
      <c r="B91" s="63" t="s">
        <v>33</v>
      </c>
      <c r="C91" s="63" t="s">
        <v>46</v>
      </c>
      <c r="D91" s="220" t="s">
        <v>3</v>
      </c>
      <c r="E91" s="222"/>
    </row>
    <row r="92" spans="2:17" x14ac:dyDescent="0.3">
      <c r="B92" s="64" t="s">
        <v>118</v>
      </c>
      <c r="C92" s="109" t="s">
        <v>131</v>
      </c>
      <c r="D92" s="217"/>
      <c r="E92" s="217"/>
    </row>
    <row r="95" spans="2:17" ht="25.8" x14ac:dyDescent="0.3">
      <c r="B95" s="224" t="s">
        <v>62</v>
      </c>
      <c r="C95" s="225"/>
      <c r="D95" s="225"/>
      <c r="E95" s="225"/>
      <c r="F95" s="225"/>
      <c r="G95" s="225"/>
      <c r="H95" s="225"/>
      <c r="I95" s="225"/>
      <c r="J95" s="225"/>
      <c r="K95" s="225"/>
      <c r="L95" s="225"/>
      <c r="M95" s="225"/>
      <c r="N95" s="225"/>
      <c r="O95" s="225"/>
      <c r="P95" s="225"/>
    </row>
    <row r="97" spans="1:17" ht="15" thickBot="1" x14ac:dyDescent="0.35"/>
    <row r="98" spans="1:17" ht="26.4" thickBot="1" x14ac:dyDescent="0.35">
      <c r="B98" s="245" t="s">
        <v>53</v>
      </c>
      <c r="C98" s="246"/>
      <c r="D98" s="246"/>
      <c r="E98" s="246"/>
      <c r="F98" s="246"/>
      <c r="G98" s="246"/>
      <c r="H98" s="246"/>
      <c r="I98" s="246"/>
      <c r="J98" s="246"/>
      <c r="K98" s="246"/>
      <c r="L98" s="246"/>
      <c r="M98" s="246"/>
      <c r="N98" s="247"/>
    </row>
    <row r="100" spans="1:17" ht="15" thickBot="1" x14ac:dyDescent="0.35">
      <c r="M100" s="60"/>
      <c r="N100" s="60"/>
    </row>
    <row r="101" spans="1:17" s="96" customFormat="1" ht="57.6" x14ac:dyDescent="0.3">
      <c r="B101" s="106" t="s">
        <v>140</v>
      </c>
      <c r="C101" s="106" t="s">
        <v>141</v>
      </c>
      <c r="D101" s="169" t="s">
        <v>142</v>
      </c>
      <c r="E101" s="106" t="s">
        <v>44</v>
      </c>
      <c r="F101" s="106" t="s">
        <v>22</v>
      </c>
      <c r="G101" s="106" t="s">
        <v>95</v>
      </c>
      <c r="H101" s="106" t="s">
        <v>17</v>
      </c>
      <c r="I101" s="106" t="s">
        <v>10</v>
      </c>
      <c r="J101" s="106" t="s">
        <v>31</v>
      </c>
      <c r="K101" s="106" t="s">
        <v>60</v>
      </c>
      <c r="L101" s="106" t="s">
        <v>20</v>
      </c>
      <c r="M101" s="92" t="s">
        <v>26</v>
      </c>
      <c r="N101" s="106" t="s">
        <v>143</v>
      </c>
      <c r="O101" s="106" t="s">
        <v>36</v>
      </c>
      <c r="P101" s="107" t="s">
        <v>11</v>
      </c>
      <c r="Q101" s="107" t="s">
        <v>19</v>
      </c>
    </row>
    <row r="102" spans="1:17" s="102" customFormat="1" x14ac:dyDescent="0.3">
      <c r="A102" s="43"/>
      <c r="B102" s="45" t="s">
        <v>16</v>
      </c>
      <c r="C102" s="103"/>
      <c r="D102" s="170"/>
      <c r="E102" s="98"/>
      <c r="F102" s="99"/>
      <c r="G102" s="99"/>
      <c r="H102" s="99"/>
      <c r="I102" s="100"/>
      <c r="J102" s="100"/>
      <c r="K102" s="104" t="e">
        <f>SUM(#REF!)</f>
        <v>#REF!</v>
      </c>
      <c r="L102" s="104" t="e">
        <f>SUM(#REF!)</f>
        <v>#REF!</v>
      </c>
      <c r="M102" s="138" t="e">
        <f>SUM(#REF!)</f>
        <v>#REF!</v>
      </c>
      <c r="N102" s="104" t="e">
        <f>SUM(#REF!)</f>
        <v>#REF!</v>
      </c>
      <c r="O102" s="24"/>
      <c r="P102" s="24"/>
      <c r="Q102" s="141"/>
    </row>
    <row r="103" spans="1:17" x14ac:dyDescent="0.3">
      <c r="B103" s="27"/>
      <c r="C103" s="27"/>
      <c r="D103" s="171"/>
      <c r="E103" s="28"/>
      <c r="F103" s="27"/>
      <c r="G103" s="27"/>
      <c r="H103" s="27"/>
      <c r="I103" s="27"/>
      <c r="J103" s="27"/>
      <c r="K103" s="27"/>
      <c r="L103" s="27"/>
      <c r="M103" s="27"/>
      <c r="N103" s="27"/>
      <c r="O103" s="27"/>
      <c r="P103" s="27"/>
    </row>
    <row r="104" spans="1:17" ht="18" x14ac:dyDescent="0.3">
      <c r="B104" s="55" t="s">
        <v>32</v>
      </c>
      <c r="C104" s="68" t="s">
        <v>414</v>
      </c>
      <c r="H104" s="29"/>
      <c r="I104" s="29"/>
      <c r="J104" s="29"/>
      <c r="K104" s="29"/>
      <c r="L104" s="29"/>
      <c r="M104" s="29"/>
      <c r="N104" s="27"/>
      <c r="O104" s="27"/>
      <c r="P104" s="27"/>
    </row>
    <row r="106" spans="1:17" ht="15" thickBot="1" x14ac:dyDescent="0.35"/>
    <row r="107" spans="1:17" ht="29.4" thickBot="1" x14ac:dyDescent="0.35">
      <c r="B107" s="71" t="s">
        <v>48</v>
      </c>
      <c r="C107" s="72" t="s">
        <v>49</v>
      </c>
      <c r="D107" s="173" t="s">
        <v>50</v>
      </c>
      <c r="E107" s="72" t="s">
        <v>54</v>
      </c>
    </row>
    <row r="108" spans="1:17" x14ac:dyDescent="0.3">
      <c r="B108" s="62" t="s">
        <v>119</v>
      </c>
      <c r="C108" s="65">
        <v>20</v>
      </c>
      <c r="D108" s="174">
        <v>0</v>
      </c>
      <c r="E108" s="248">
        <f>+D108+D109+D110</f>
        <v>0</v>
      </c>
    </row>
    <row r="109" spans="1:17" x14ac:dyDescent="0.3">
      <c r="B109" s="62" t="s">
        <v>120</v>
      </c>
      <c r="C109" s="53">
        <v>30</v>
      </c>
      <c r="D109" s="3">
        <v>0</v>
      </c>
      <c r="E109" s="249"/>
    </row>
    <row r="110" spans="1:17" ht="15" thickBot="1" x14ac:dyDescent="0.35">
      <c r="B110" s="62" t="s">
        <v>121</v>
      </c>
      <c r="C110" s="67">
        <v>40</v>
      </c>
      <c r="D110" s="175">
        <v>0</v>
      </c>
      <c r="E110" s="250"/>
    </row>
    <row r="112" spans="1:17" ht="15" thickBot="1" x14ac:dyDescent="0.35"/>
    <row r="113" spans="2:17" ht="26.4" thickBot="1" x14ac:dyDescent="0.35">
      <c r="B113" s="245" t="s">
        <v>51</v>
      </c>
      <c r="C113" s="246"/>
      <c r="D113" s="246"/>
      <c r="E113" s="246"/>
      <c r="F113" s="246"/>
      <c r="G113" s="246"/>
      <c r="H113" s="246"/>
      <c r="I113" s="246"/>
      <c r="J113" s="246"/>
      <c r="K113" s="246"/>
      <c r="L113" s="246"/>
      <c r="M113" s="246"/>
      <c r="N113" s="247"/>
    </row>
    <row r="115" spans="2:17" ht="43.2" x14ac:dyDescent="0.3">
      <c r="B115" s="108" t="s">
        <v>0</v>
      </c>
      <c r="C115" s="108" t="s">
        <v>39</v>
      </c>
      <c r="D115" s="162" t="s">
        <v>40</v>
      </c>
      <c r="E115" s="108" t="s">
        <v>108</v>
      </c>
      <c r="F115" s="108" t="s">
        <v>110</v>
      </c>
      <c r="G115" s="108" t="s">
        <v>111</v>
      </c>
      <c r="H115" s="108" t="s">
        <v>112</v>
      </c>
      <c r="I115" s="108" t="s">
        <v>109</v>
      </c>
      <c r="J115" s="220" t="s">
        <v>113</v>
      </c>
      <c r="K115" s="221"/>
      <c r="L115" s="222"/>
      <c r="M115" s="108" t="s">
        <v>117</v>
      </c>
      <c r="N115" s="108" t="s">
        <v>41</v>
      </c>
      <c r="O115" s="108" t="s">
        <v>42</v>
      </c>
      <c r="P115" s="220" t="s">
        <v>3</v>
      </c>
      <c r="Q115" s="222"/>
    </row>
    <row r="116" spans="2:17" ht="28.8" x14ac:dyDescent="0.3">
      <c r="B116" s="156" t="s">
        <v>125</v>
      </c>
      <c r="C116" s="156"/>
      <c r="D116" s="3"/>
      <c r="E116" s="3"/>
      <c r="F116" s="3"/>
      <c r="G116" s="3"/>
      <c r="H116" s="3"/>
      <c r="I116" s="4"/>
      <c r="J116" s="1" t="s">
        <v>114</v>
      </c>
      <c r="K116" s="86" t="s">
        <v>115</v>
      </c>
      <c r="L116" s="85" t="s">
        <v>116</v>
      </c>
      <c r="M116" s="109"/>
      <c r="N116" s="109"/>
      <c r="O116" s="109"/>
      <c r="P116" s="223" t="s">
        <v>418</v>
      </c>
      <c r="Q116" s="223"/>
    </row>
    <row r="117" spans="2:17" ht="25.5" customHeight="1" x14ac:dyDescent="0.3">
      <c r="B117" s="156" t="s">
        <v>126</v>
      </c>
      <c r="C117" s="156"/>
      <c r="D117" s="3"/>
      <c r="E117" s="3"/>
      <c r="F117" s="3"/>
      <c r="G117" s="3"/>
      <c r="H117" s="3"/>
      <c r="I117" s="4"/>
      <c r="J117" s="1"/>
      <c r="K117" s="86"/>
      <c r="L117" s="85"/>
      <c r="M117" s="109"/>
      <c r="N117" s="109"/>
      <c r="O117" s="109"/>
      <c r="P117" s="223" t="s">
        <v>418</v>
      </c>
      <c r="Q117" s="223"/>
    </row>
    <row r="118" spans="2:17" ht="30.75" customHeight="1" x14ac:dyDescent="0.3">
      <c r="B118" s="156" t="s">
        <v>127</v>
      </c>
      <c r="C118" s="156"/>
      <c r="D118" s="3"/>
      <c r="E118" s="3"/>
      <c r="F118" s="3"/>
      <c r="G118" s="3"/>
      <c r="H118" s="3"/>
      <c r="I118" s="4"/>
      <c r="J118" s="1"/>
      <c r="K118" s="85"/>
      <c r="L118" s="85"/>
      <c r="M118" s="109"/>
      <c r="N118" s="109"/>
      <c r="O118" s="109"/>
      <c r="P118" s="223" t="s">
        <v>418</v>
      </c>
      <c r="Q118" s="223"/>
    </row>
    <row r="119" spans="2:17" ht="14.25" customHeight="1" x14ac:dyDescent="0.3"/>
    <row r="121" spans="2:17" ht="15" thickBot="1" x14ac:dyDescent="0.35"/>
    <row r="122" spans="2:17" ht="28.8" x14ac:dyDescent="0.3">
      <c r="B122" s="112" t="s">
        <v>33</v>
      </c>
      <c r="C122" s="112" t="s">
        <v>48</v>
      </c>
      <c r="D122" s="162" t="s">
        <v>49</v>
      </c>
      <c r="E122" s="112" t="s">
        <v>50</v>
      </c>
      <c r="F122" s="72" t="s">
        <v>55</v>
      </c>
      <c r="G122" s="82"/>
    </row>
    <row r="123" spans="2:17" ht="103.8" x14ac:dyDescent="0.3">
      <c r="B123" s="239" t="s">
        <v>52</v>
      </c>
      <c r="C123" s="5" t="s">
        <v>122</v>
      </c>
      <c r="D123" s="3">
        <v>25</v>
      </c>
      <c r="E123" s="157">
        <v>0</v>
      </c>
      <c r="F123" s="240">
        <f>+E123+E124+E125</f>
        <v>0</v>
      </c>
      <c r="G123" s="83"/>
    </row>
    <row r="124" spans="2:17" ht="69.599999999999994" x14ac:dyDescent="0.3">
      <c r="B124" s="239"/>
      <c r="C124" s="5" t="s">
        <v>123</v>
      </c>
      <c r="D124" s="156">
        <v>25</v>
      </c>
      <c r="E124" s="157">
        <v>0</v>
      </c>
      <c r="F124" s="241"/>
      <c r="G124" s="83"/>
    </row>
    <row r="125" spans="2:17" ht="58.2" x14ac:dyDescent="0.3">
      <c r="B125" s="239"/>
      <c r="C125" s="5" t="s">
        <v>124</v>
      </c>
      <c r="D125" s="3">
        <v>10</v>
      </c>
      <c r="E125" s="157">
        <v>0</v>
      </c>
      <c r="F125" s="242"/>
      <c r="G125" s="83"/>
    </row>
    <row r="126" spans="2:17" x14ac:dyDescent="0.3">
      <c r="C126" s="93"/>
    </row>
    <row r="129" spans="2:5" x14ac:dyDescent="0.3">
      <c r="B129" s="110" t="s">
        <v>56</v>
      </c>
    </row>
    <row r="132" spans="2:5" x14ac:dyDescent="0.3">
      <c r="B132" s="113" t="s">
        <v>33</v>
      </c>
      <c r="C132" s="113" t="s">
        <v>57</v>
      </c>
      <c r="D132" s="168" t="s">
        <v>50</v>
      </c>
      <c r="E132" s="112" t="s">
        <v>16</v>
      </c>
    </row>
    <row r="133" spans="2:5" ht="27.6" x14ac:dyDescent="0.3">
      <c r="B133" s="94" t="s">
        <v>58</v>
      </c>
      <c r="C133" s="95">
        <v>40</v>
      </c>
      <c r="D133" s="3">
        <f>+E108</f>
        <v>0</v>
      </c>
      <c r="E133" s="243">
        <f>+D133+D134</f>
        <v>0</v>
      </c>
    </row>
    <row r="134" spans="2:5" ht="41.4" x14ac:dyDescent="0.3">
      <c r="B134" s="94" t="s">
        <v>59</v>
      </c>
      <c r="C134" s="95">
        <v>60</v>
      </c>
      <c r="D134" s="3">
        <f>+F123</f>
        <v>0</v>
      </c>
      <c r="E134" s="244"/>
    </row>
    <row r="145" spans="1:1" x14ac:dyDescent="0.3">
      <c r="A145" s="8" t="s">
        <v>166</v>
      </c>
    </row>
  </sheetData>
  <mergeCells count="47">
    <mergeCell ref="B54:B55"/>
    <mergeCell ref="C54:C55"/>
    <mergeCell ref="D54:E54"/>
    <mergeCell ref="B2:P2"/>
    <mergeCell ref="B4:P4"/>
    <mergeCell ref="C6:N6"/>
    <mergeCell ref="C7:N7"/>
    <mergeCell ref="C8:N8"/>
    <mergeCell ref="C9:N9"/>
    <mergeCell ref="C10:E10"/>
    <mergeCell ref="B14:C21"/>
    <mergeCell ref="B22:C22"/>
    <mergeCell ref="E40:E41"/>
    <mergeCell ref="M45:N45"/>
    <mergeCell ref="J77:L77"/>
    <mergeCell ref="P77:Q77"/>
    <mergeCell ref="C58:N58"/>
    <mergeCell ref="B60:N60"/>
    <mergeCell ref="O63:P63"/>
    <mergeCell ref="O64:P64"/>
    <mergeCell ref="O65:P65"/>
    <mergeCell ref="O66:P66"/>
    <mergeCell ref="B72:N72"/>
    <mergeCell ref="B95:P95"/>
    <mergeCell ref="P78:Q78"/>
    <mergeCell ref="P79:Q79"/>
    <mergeCell ref="P80:Q80"/>
    <mergeCell ref="P81:Q81"/>
    <mergeCell ref="P82:Q82"/>
    <mergeCell ref="P83:Q83"/>
    <mergeCell ref="P84:Q84"/>
    <mergeCell ref="P85:Q85"/>
    <mergeCell ref="B88:N88"/>
    <mergeCell ref="D91:E91"/>
    <mergeCell ref="D92:E92"/>
    <mergeCell ref="P86:Q86"/>
    <mergeCell ref="P118:Q118"/>
    <mergeCell ref="B123:B125"/>
    <mergeCell ref="F123:F125"/>
    <mergeCell ref="E133:E134"/>
    <mergeCell ref="B98:N98"/>
    <mergeCell ref="E108:E110"/>
    <mergeCell ref="B113:N113"/>
    <mergeCell ref="J115:L115"/>
    <mergeCell ref="P115:Q115"/>
    <mergeCell ref="P116:Q116"/>
    <mergeCell ref="P117:Q117"/>
  </mergeCells>
  <dataValidations count="2">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abSelected="1" workbookViewId="0">
      <selection activeCell="E14" sqref="E14"/>
    </sheetView>
  </sheetViews>
  <sheetFormatPr baseColWidth="10" defaultColWidth="11.44140625" defaultRowHeight="15.6" x14ac:dyDescent="0.3"/>
  <cols>
    <col min="1" max="1" width="24.88671875" style="136" customWidth="1"/>
    <col min="2" max="2" width="55.5546875" style="136" customWidth="1"/>
    <col min="3" max="3" width="41.33203125" style="136" customWidth="1"/>
    <col min="4" max="4" width="29.44140625" style="136" customWidth="1"/>
    <col min="5" max="5" width="29.109375" style="136" customWidth="1"/>
    <col min="6" max="16384" width="11.44140625" style="93"/>
  </cols>
  <sheetData>
    <row r="1" spans="1:5" x14ac:dyDescent="0.3">
      <c r="A1" s="260" t="s">
        <v>85</v>
      </c>
      <c r="B1" s="261"/>
      <c r="C1" s="261"/>
      <c r="D1" s="261"/>
      <c r="E1" s="115"/>
    </row>
    <row r="2" spans="1:5" x14ac:dyDescent="0.3">
      <c r="A2" s="116"/>
      <c r="B2" s="262" t="s">
        <v>73</v>
      </c>
      <c r="C2" s="262"/>
      <c r="D2" s="262"/>
      <c r="E2" s="117"/>
    </row>
    <row r="3" spans="1:5" x14ac:dyDescent="0.3">
      <c r="A3" s="118"/>
      <c r="B3" s="262" t="s">
        <v>145</v>
      </c>
      <c r="C3" s="262"/>
      <c r="D3" s="262"/>
      <c r="E3" s="119"/>
    </row>
    <row r="4" spans="1:5" thickBot="1" x14ac:dyDescent="0.35">
      <c r="A4" s="120"/>
      <c r="B4" s="121"/>
      <c r="C4" s="121"/>
      <c r="D4" s="121"/>
      <c r="E4" s="122"/>
    </row>
    <row r="5" spans="1:5" ht="16.2" customHeight="1" thickBot="1" x14ac:dyDescent="0.35">
      <c r="A5" s="120"/>
      <c r="B5" s="123" t="s">
        <v>74</v>
      </c>
      <c r="C5" s="263" t="s">
        <v>167</v>
      </c>
      <c r="D5" s="264"/>
      <c r="E5" s="122"/>
    </row>
    <row r="6" spans="1:5" ht="16.2" thickBot="1" x14ac:dyDescent="0.35">
      <c r="A6" s="120"/>
      <c r="B6" s="142" t="s">
        <v>75</v>
      </c>
      <c r="C6" s="265" t="s">
        <v>472</v>
      </c>
      <c r="D6" s="266"/>
      <c r="E6" s="122"/>
    </row>
    <row r="7" spans="1:5" ht="16.2" thickBot="1" x14ac:dyDescent="0.35">
      <c r="A7" s="120"/>
      <c r="B7" s="142" t="s">
        <v>146</v>
      </c>
      <c r="C7" s="258" t="s">
        <v>147</v>
      </c>
      <c r="D7" s="259"/>
      <c r="E7" s="122"/>
    </row>
    <row r="8" spans="1:5" ht="16.2" thickBot="1" x14ac:dyDescent="0.35">
      <c r="A8" s="120"/>
      <c r="B8" s="143">
        <v>8</v>
      </c>
      <c r="C8" s="253">
        <v>2735648110</v>
      </c>
      <c r="D8" s="254"/>
      <c r="E8" s="122"/>
    </row>
    <row r="9" spans="1:5" ht="16.2" thickBot="1" x14ac:dyDescent="0.35">
      <c r="A9" s="120"/>
      <c r="B9" s="143">
        <v>16</v>
      </c>
      <c r="C9" s="253">
        <v>2033985694</v>
      </c>
      <c r="D9" s="254"/>
      <c r="E9" s="122"/>
    </row>
    <row r="10" spans="1:5" ht="16.2" thickBot="1" x14ac:dyDescent="0.35">
      <c r="A10" s="120"/>
      <c r="B10" s="143">
        <v>46</v>
      </c>
      <c r="C10" s="253">
        <v>1904512272</v>
      </c>
      <c r="D10" s="254"/>
      <c r="E10" s="122"/>
    </row>
    <row r="11" spans="1:5" ht="16.2" thickBot="1" x14ac:dyDescent="0.35">
      <c r="A11" s="120"/>
      <c r="B11" s="143">
        <v>44</v>
      </c>
      <c r="C11" s="253">
        <v>1628859180</v>
      </c>
      <c r="D11" s="254"/>
      <c r="E11" s="122"/>
    </row>
    <row r="12" spans="1:5" ht="16.2" thickBot="1" x14ac:dyDescent="0.35">
      <c r="A12" s="120"/>
      <c r="B12" s="143">
        <v>23</v>
      </c>
      <c r="C12" s="253">
        <v>2246384953</v>
      </c>
      <c r="D12" s="254"/>
      <c r="E12" s="122"/>
    </row>
    <row r="13" spans="1:5" ht="31.8" thickBot="1" x14ac:dyDescent="0.35">
      <c r="A13" s="120"/>
      <c r="B13" s="144" t="s">
        <v>148</v>
      </c>
      <c r="C13" s="253">
        <f>SUM(C8:D12)</f>
        <v>10549390209</v>
      </c>
      <c r="D13" s="254"/>
      <c r="E13" s="122"/>
    </row>
    <row r="14" spans="1:5" ht="31.8" thickBot="1" x14ac:dyDescent="0.35">
      <c r="A14" s="120"/>
      <c r="B14" s="144" t="s">
        <v>149</v>
      </c>
      <c r="C14" s="253">
        <f>+C13/616000</f>
        <v>17125.633456168831</v>
      </c>
      <c r="D14" s="254"/>
      <c r="E14" s="122"/>
    </row>
    <row r="15" spans="1:5" x14ac:dyDescent="0.3">
      <c r="A15" s="120"/>
      <c r="B15" s="121"/>
      <c r="C15" s="124"/>
      <c r="D15" s="125"/>
      <c r="E15" s="122"/>
    </row>
    <row r="16" spans="1:5" ht="16.2" thickBot="1" x14ac:dyDescent="0.35">
      <c r="A16" s="120"/>
      <c r="B16" s="121" t="s">
        <v>150</v>
      </c>
      <c r="C16" s="124"/>
      <c r="D16" s="125"/>
      <c r="E16" s="122"/>
    </row>
    <row r="17" spans="1:6" ht="15" x14ac:dyDescent="0.3">
      <c r="A17" s="120"/>
      <c r="B17" s="126" t="s">
        <v>76</v>
      </c>
      <c r="C17" s="283">
        <v>18233860768</v>
      </c>
      <c r="D17" s="127"/>
      <c r="E17" s="122"/>
    </row>
    <row r="18" spans="1:6" ht="15" x14ac:dyDescent="0.3">
      <c r="A18" s="120"/>
      <c r="B18" s="120" t="s">
        <v>77</v>
      </c>
      <c r="C18" s="284">
        <v>18896131710</v>
      </c>
      <c r="D18" s="122"/>
      <c r="E18" s="122"/>
    </row>
    <row r="19" spans="1:6" ht="15" x14ac:dyDescent="0.3">
      <c r="A19" s="120"/>
      <c r="B19" s="120" t="s">
        <v>78</v>
      </c>
      <c r="C19" s="284">
        <v>3535785682</v>
      </c>
      <c r="D19" s="122"/>
      <c r="E19" s="122"/>
    </row>
    <row r="20" spans="1:6" thickBot="1" x14ac:dyDescent="0.35">
      <c r="A20" s="120"/>
      <c r="B20" s="128" t="s">
        <v>79</v>
      </c>
      <c r="C20" s="284">
        <v>5924230953</v>
      </c>
      <c r="D20" s="129"/>
      <c r="E20" s="122"/>
    </row>
    <row r="21" spans="1:6" ht="16.2" thickBot="1" x14ac:dyDescent="0.35">
      <c r="A21" s="120"/>
      <c r="B21" s="255" t="s">
        <v>80</v>
      </c>
      <c r="C21" s="256"/>
      <c r="D21" s="257"/>
      <c r="E21" s="122"/>
    </row>
    <row r="22" spans="1:6" ht="16.2" thickBot="1" x14ac:dyDescent="0.35">
      <c r="A22" s="120"/>
      <c r="B22" s="255" t="s">
        <v>81</v>
      </c>
      <c r="C22" s="256"/>
      <c r="D22" s="257"/>
      <c r="E22" s="122"/>
    </row>
    <row r="23" spans="1:6" x14ac:dyDescent="0.3">
      <c r="A23" s="120"/>
      <c r="B23" s="130" t="s">
        <v>151</v>
      </c>
      <c r="C23" s="285">
        <f>C17/C19</f>
        <v>5.1569473966776478</v>
      </c>
      <c r="D23" s="125" t="s">
        <v>65</v>
      </c>
      <c r="E23" s="122"/>
    </row>
    <row r="24" spans="1:6" ht="16.2" thickBot="1" x14ac:dyDescent="0.35">
      <c r="A24" s="120"/>
      <c r="B24" s="198" t="s">
        <v>82</v>
      </c>
      <c r="C24" s="286">
        <f>C20/C18</f>
        <v>0.31351554084822791</v>
      </c>
      <c r="D24" s="131" t="s">
        <v>65</v>
      </c>
      <c r="E24" s="122"/>
    </row>
    <row r="25" spans="1:6" ht="16.2" thickBot="1" x14ac:dyDescent="0.35">
      <c r="A25" s="120"/>
      <c r="B25" s="132"/>
      <c r="C25" s="133"/>
      <c r="D25" s="121"/>
      <c r="E25" s="134"/>
    </row>
    <row r="26" spans="1:6" x14ac:dyDescent="0.3">
      <c r="A26" s="270"/>
      <c r="B26" s="271" t="s">
        <v>83</v>
      </c>
      <c r="C26" s="273" t="s">
        <v>473</v>
      </c>
      <c r="D26" s="274"/>
      <c r="E26" s="275"/>
      <c r="F26" s="267"/>
    </row>
    <row r="27" spans="1:6" ht="16.2" thickBot="1" x14ac:dyDescent="0.35">
      <c r="A27" s="270"/>
      <c r="B27" s="272"/>
      <c r="C27" s="268" t="s">
        <v>84</v>
      </c>
      <c r="D27" s="269"/>
      <c r="E27" s="275"/>
      <c r="F27" s="267"/>
    </row>
    <row r="28" spans="1:6" thickBot="1" x14ac:dyDescent="0.35">
      <c r="A28" s="128"/>
      <c r="B28" s="135"/>
      <c r="C28" s="135"/>
      <c r="D28" s="135"/>
      <c r="E28" s="129"/>
      <c r="F28" s="114"/>
    </row>
    <row r="29" spans="1:6" x14ac:dyDescent="0.3">
      <c r="B29" s="137" t="s">
        <v>152</v>
      </c>
    </row>
  </sheetData>
  <mergeCells count="21">
    <mergeCell ref="C26:D26"/>
    <mergeCell ref="B21:D21"/>
    <mergeCell ref="B22:D22"/>
    <mergeCell ref="A26:A27"/>
    <mergeCell ref="B26:B27"/>
    <mergeCell ref="E26:E27"/>
    <mergeCell ref="F26:F27"/>
    <mergeCell ref="C27:D27"/>
    <mergeCell ref="A1:D1"/>
    <mergeCell ref="B2:D2"/>
    <mergeCell ref="B3:D3"/>
    <mergeCell ref="C5:D5"/>
    <mergeCell ref="C6:D6"/>
    <mergeCell ref="C13:D13"/>
    <mergeCell ref="C8:D8"/>
    <mergeCell ref="C7:D7"/>
    <mergeCell ref="C9:D9"/>
    <mergeCell ref="C10:D10"/>
    <mergeCell ref="C11:D11"/>
    <mergeCell ref="C12:D12"/>
    <mergeCell ref="C14:D1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JURIDICA</vt:lpstr>
      <vt:lpstr>COOP MULTIACTIVA GRUPO 8</vt:lpstr>
      <vt:lpstr>COOP MULTIACTIVA GRUPO 16</vt:lpstr>
      <vt:lpstr>COOP MULTIACTIVA GRUPO 46</vt:lpstr>
      <vt:lpstr>COOP MULTIACTIVA GRUPO 44</vt:lpstr>
      <vt:lpstr>COOP GRUPO 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2014-12-11T21:09:25Z</dcterms:modified>
</cp:coreProperties>
</file>